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Y:\1-CONTRATOS\Administração Contratos\Controle de Saldo de Atas de Registro de Preço\RELATÓRIOS BIMESTRAIS\JULHO-2014\CAV-REALIZADOR\"/>
    </mc:Choice>
  </mc:AlternateContent>
  <bookViews>
    <workbookView xWindow="0" yWindow="0" windowWidth="9165" windowHeight="7545" activeTab="2"/>
  </bookViews>
  <sheets>
    <sheet name="CAV" sheetId="1" r:id="rId1"/>
    <sheet name="CEO" sheetId="2" r:id="rId2"/>
    <sheet name="CEAVI" sheetId="3" r:id="rId3"/>
  </sheets>
  <definedNames>
    <definedName name="_xlnm._FilterDatabase" localSheetId="0" hidden="1">CAV!$A$1:$Q$1300</definedName>
  </definedNames>
  <calcPr calcId="152511"/>
</workbook>
</file>

<file path=xl/calcChain.xml><?xml version="1.0" encoding="utf-8"?>
<calcChain xmlns="http://schemas.openxmlformats.org/spreadsheetml/2006/main">
  <c r="O146" i="3" l="1"/>
  <c r="N146" i="3"/>
  <c r="M146" i="3"/>
  <c r="O145" i="3"/>
  <c r="M145" i="3"/>
  <c r="N145" i="3" s="1"/>
  <c r="O144" i="3"/>
  <c r="M144" i="3"/>
  <c r="N144" i="3" s="1"/>
  <c r="O143" i="3"/>
  <c r="N143" i="3"/>
  <c r="M143" i="3"/>
  <c r="O142" i="3"/>
  <c r="N142" i="3"/>
  <c r="M142" i="3"/>
  <c r="O141" i="3"/>
  <c r="M141" i="3"/>
  <c r="N141" i="3" s="1"/>
  <c r="O140" i="3"/>
  <c r="M140" i="3"/>
  <c r="N140" i="3" s="1"/>
  <c r="O139" i="3"/>
  <c r="N139" i="3"/>
  <c r="M139" i="3"/>
  <c r="O138" i="3"/>
  <c r="N138" i="3"/>
  <c r="M138" i="3"/>
  <c r="O137" i="3"/>
  <c r="M137" i="3"/>
  <c r="N137" i="3" s="1"/>
  <c r="O136" i="3"/>
  <c r="M136" i="3"/>
  <c r="N136" i="3" s="1"/>
  <c r="O135" i="3"/>
  <c r="N135" i="3"/>
  <c r="M135" i="3"/>
  <c r="O134" i="3"/>
  <c r="N134" i="3"/>
  <c r="M134" i="3"/>
  <c r="O133" i="3"/>
  <c r="M133" i="3"/>
  <c r="N133" i="3" s="1"/>
  <c r="O132" i="3"/>
  <c r="M132" i="3"/>
  <c r="O131" i="3"/>
  <c r="N131" i="3"/>
  <c r="M131" i="3"/>
  <c r="O130" i="3"/>
  <c r="M130" i="3"/>
  <c r="N130" i="3" s="1"/>
  <c r="O129" i="3"/>
  <c r="M129" i="3"/>
  <c r="N129" i="3" s="1"/>
  <c r="O128" i="3"/>
  <c r="N128" i="3"/>
  <c r="M128" i="3"/>
  <c r="O127" i="3"/>
  <c r="N127" i="3"/>
  <c r="M127" i="3"/>
  <c r="O126" i="3"/>
  <c r="M126" i="3"/>
  <c r="N126" i="3" s="1"/>
  <c r="O125" i="3"/>
  <c r="M125" i="3"/>
  <c r="N125" i="3" s="1"/>
  <c r="O124" i="3"/>
  <c r="N124" i="3"/>
  <c r="M124" i="3"/>
  <c r="O123" i="3"/>
  <c r="N123" i="3"/>
  <c r="M123" i="3"/>
  <c r="O122" i="3"/>
  <c r="M122" i="3"/>
  <c r="N122" i="3" s="1"/>
  <c r="O121" i="3"/>
  <c r="M121" i="3"/>
  <c r="N121" i="3" s="1"/>
  <c r="O120" i="3"/>
  <c r="N120" i="3"/>
  <c r="M120" i="3"/>
  <c r="O119" i="3"/>
  <c r="N119" i="3"/>
  <c r="M119" i="3"/>
  <c r="O118" i="3"/>
  <c r="M118" i="3"/>
  <c r="N118" i="3" s="1"/>
  <c r="O117" i="3"/>
  <c r="M117" i="3"/>
  <c r="N117" i="3" s="1"/>
  <c r="O116" i="3"/>
  <c r="N116" i="3"/>
  <c r="M116" i="3"/>
  <c r="O115" i="3"/>
  <c r="N115" i="3"/>
  <c r="M115" i="3"/>
  <c r="O114" i="3"/>
  <c r="M114" i="3"/>
  <c r="N114" i="3" s="1"/>
  <c r="O113" i="3"/>
  <c r="M113" i="3"/>
  <c r="N113" i="3" s="1"/>
  <c r="O112" i="3"/>
  <c r="N112" i="3"/>
  <c r="M112" i="3"/>
  <c r="O111" i="3"/>
  <c r="N111" i="3"/>
  <c r="M111" i="3"/>
  <c r="O110" i="3"/>
  <c r="M110" i="3"/>
  <c r="N110" i="3" s="1"/>
  <c r="O109" i="3"/>
  <c r="M109" i="3"/>
  <c r="N109" i="3" s="1"/>
  <c r="O108" i="3"/>
  <c r="N108" i="3"/>
  <c r="M108" i="3"/>
  <c r="O107" i="3"/>
  <c r="N107" i="3"/>
  <c r="M107" i="3"/>
  <c r="O106" i="3"/>
  <c r="M106" i="3"/>
  <c r="N106" i="3" s="1"/>
  <c r="O105" i="3"/>
  <c r="M105" i="3"/>
  <c r="N105" i="3" s="1"/>
  <c r="O104" i="3"/>
  <c r="N104" i="3"/>
  <c r="M104" i="3"/>
  <c r="O103" i="3"/>
  <c r="N103" i="3"/>
  <c r="M103" i="3"/>
  <c r="O102" i="3"/>
  <c r="M102" i="3"/>
  <c r="N102" i="3" s="1"/>
  <c r="O101" i="3"/>
  <c r="M101" i="3"/>
  <c r="N101" i="3" s="1"/>
  <c r="O100" i="3"/>
  <c r="N100" i="3"/>
  <c r="M100" i="3"/>
  <c r="O99" i="3"/>
  <c r="N99" i="3"/>
  <c r="M99" i="3"/>
  <c r="O98" i="3"/>
  <c r="M98" i="3"/>
  <c r="N98" i="3" s="1"/>
  <c r="O97" i="3"/>
  <c r="M97" i="3"/>
  <c r="N97" i="3" s="1"/>
  <c r="O96" i="3"/>
  <c r="N96" i="3"/>
  <c r="M96" i="3"/>
  <c r="O95" i="3"/>
  <c r="N95" i="3"/>
  <c r="M95" i="3"/>
  <c r="O94" i="3"/>
  <c r="M94" i="3"/>
  <c r="N94" i="3" s="1"/>
  <c r="O93" i="3"/>
  <c r="M93" i="3"/>
  <c r="N93" i="3" s="1"/>
  <c r="O92" i="3"/>
  <c r="N92" i="3"/>
  <c r="M92" i="3"/>
  <c r="O91" i="3"/>
  <c r="N91" i="3"/>
  <c r="M91" i="3"/>
  <c r="O90" i="3"/>
  <c r="M90" i="3"/>
  <c r="N90" i="3" s="1"/>
  <c r="O89" i="3"/>
  <c r="M89" i="3"/>
  <c r="N89" i="3" s="1"/>
  <c r="O88" i="3"/>
  <c r="N88" i="3"/>
  <c r="M88" i="3"/>
  <c r="O87" i="3"/>
  <c r="N87" i="3"/>
  <c r="M87" i="3"/>
  <c r="O86" i="3"/>
  <c r="M86" i="3"/>
  <c r="N86" i="3" s="1"/>
  <c r="O85" i="3"/>
  <c r="M85" i="3"/>
  <c r="N85" i="3" s="1"/>
  <c r="O84" i="3"/>
  <c r="M84" i="3"/>
  <c r="O83" i="3"/>
  <c r="M83" i="3"/>
  <c r="N83" i="3" s="1"/>
  <c r="O82" i="3"/>
  <c r="M82" i="3"/>
  <c r="N82" i="3" s="1"/>
  <c r="O81" i="3"/>
  <c r="N81" i="3"/>
  <c r="M81" i="3"/>
  <c r="O80" i="3"/>
  <c r="N80" i="3"/>
  <c r="M80" i="3"/>
  <c r="O79" i="3"/>
  <c r="M79" i="3"/>
  <c r="N79" i="3" s="1"/>
  <c r="O78" i="3"/>
  <c r="M78" i="3"/>
  <c r="N78" i="3" s="1"/>
  <c r="O77" i="3"/>
  <c r="N77" i="3"/>
  <c r="M77" i="3"/>
  <c r="O76" i="3"/>
  <c r="N76" i="3"/>
  <c r="M76" i="3"/>
  <c r="O75" i="3"/>
  <c r="M75" i="3"/>
  <c r="N75" i="3" s="1"/>
  <c r="O74" i="3"/>
  <c r="M74" i="3"/>
  <c r="N74" i="3" s="1"/>
  <c r="O73" i="3"/>
  <c r="N73" i="3"/>
  <c r="M73" i="3"/>
  <c r="O72" i="3"/>
  <c r="N72" i="3"/>
  <c r="M72" i="3"/>
  <c r="O71" i="3"/>
  <c r="M71" i="3"/>
  <c r="N71" i="3" s="1"/>
  <c r="O70" i="3"/>
  <c r="M70" i="3"/>
  <c r="N70" i="3" s="1"/>
  <c r="O69" i="3"/>
  <c r="N69" i="3"/>
  <c r="M69" i="3"/>
  <c r="O68" i="3"/>
  <c r="N68" i="3"/>
  <c r="M68" i="3"/>
  <c r="O67" i="3"/>
  <c r="M67" i="3"/>
  <c r="N67" i="3" s="1"/>
  <c r="O66" i="3"/>
  <c r="M66" i="3"/>
  <c r="N66" i="3" s="1"/>
  <c r="O65" i="3"/>
  <c r="N65" i="3"/>
  <c r="M65" i="3"/>
  <c r="O64" i="3"/>
  <c r="N64" i="3"/>
  <c r="M64" i="3"/>
  <c r="O63" i="3"/>
  <c r="M63" i="3"/>
  <c r="N63" i="3" s="1"/>
  <c r="O62" i="3"/>
  <c r="M62" i="3"/>
  <c r="N62" i="3" s="1"/>
  <c r="O61" i="3"/>
  <c r="N61" i="3"/>
  <c r="M61" i="3"/>
  <c r="O60" i="3"/>
  <c r="N60" i="3"/>
  <c r="M60" i="3"/>
  <c r="O59" i="3"/>
  <c r="M59" i="3"/>
  <c r="N59" i="3" s="1"/>
  <c r="O58" i="3"/>
  <c r="M58" i="3"/>
  <c r="N58" i="3" s="1"/>
  <c r="O57" i="3"/>
  <c r="N57" i="3"/>
  <c r="M57" i="3"/>
  <c r="O56" i="3"/>
  <c r="N56" i="3"/>
  <c r="M56" i="3"/>
  <c r="O55" i="3"/>
  <c r="M55" i="3"/>
  <c r="N55" i="3" s="1"/>
  <c r="O54" i="3"/>
  <c r="M54" i="3"/>
  <c r="N54" i="3" s="1"/>
  <c r="O53" i="3"/>
  <c r="N53" i="3"/>
  <c r="M53" i="3"/>
  <c r="O52" i="3"/>
  <c r="N52" i="3"/>
  <c r="M52" i="3"/>
  <c r="O51" i="3"/>
  <c r="M51" i="3"/>
  <c r="N51" i="3" s="1"/>
  <c r="O50" i="3"/>
  <c r="M50" i="3"/>
  <c r="N50" i="3" s="1"/>
  <c r="O49" i="3"/>
  <c r="N49" i="3"/>
  <c r="M49" i="3"/>
  <c r="O48" i="3"/>
  <c r="N48" i="3"/>
  <c r="M48" i="3"/>
  <c r="O47" i="3"/>
  <c r="M47" i="3"/>
  <c r="N47" i="3" s="1"/>
  <c r="O46" i="3"/>
  <c r="M46" i="3"/>
  <c r="N46" i="3" s="1"/>
  <c r="O45" i="3"/>
  <c r="N45" i="3"/>
  <c r="M45" i="3"/>
  <c r="O44" i="3"/>
  <c r="N44" i="3"/>
  <c r="M44" i="3"/>
  <c r="O43" i="3"/>
  <c r="M43" i="3"/>
  <c r="N43" i="3" s="1"/>
  <c r="O42" i="3"/>
  <c r="M42" i="3"/>
  <c r="N42" i="3" s="1"/>
  <c r="O41" i="3"/>
  <c r="N41" i="3"/>
  <c r="M41" i="3"/>
  <c r="O40" i="3"/>
  <c r="N40" i="3"/>
  <c r="M40" i="3"/>
  <c r="O39" i="3"/>
  <c r="M39" i="3"/>
  <c r="N39" i="3" s="1"/>
  <c r="O38" i="3"/>
  <c r="M38" i="3"/>
  <c r="N38" i="3" s="1"/>
  <c r="O37" i="3"/>
  <c r="N37" i="3"/>
  <c r="M37" i="3"/>
  <c r="O36" i="3"/>
  <c r="N36" i="3"/>
  <c r="M36" i="3"/>
  <c r="O35" i="3"/>
  <c r="M35" i="3"/>
  <c r="N35" i="3" s="1"/>
  <c r="O34" i="3"/>
  <c r="M34" i="3"/>
  <c r="N34" i="3" s="1"/>
  <c r="O33" i="3"/>
  <c r="N33" i="3"/>
  <c r="M33" i="3"/>
  <c r="O32" i="3"/>
  <c r="N32" i="3"/>
  <c r="M32" i="3"/>
  <c r="O31" i="3"/>
  <c r="M31" i="3"/>
  <c r="N31" i="3" s="1"/>
  <c r="O30" i="3"/>
  <c r="M30" i="3"/>
  <c r="N30" i="3" s="1"/>
  <c r="O29" i="3"/>
  <c r="N29" i="3"/>
  <c r="M29" i="3"/>
  <c r="O28" i="3"/>
  <c r="N28" i="3"/>
  <c r="M28" i="3"/>
  <c r="O27" i="3"/>
  <c r="M27" i="3"/>
  <c r="N27" i="3" s="1"/>
  <c r="O26" i="3"/>
  <c r="M26" i="3"/>
  <c r="N26" i="3" s="1"/>
  <c r="O25" i="3"/>
  <c r="N25" i="3"/>
  <c r="M25" i="3"/>
  <c r="O24" i="3"/>
  <c r="N24" i="3"/>
  <c r="M24" i="3"/>
  <c r="O23" i="3"/>
  <c r="M23" i="3"/>
  <c r="N23" i="3" s="1"/>
  <c r="O22" i="3"/>
  <c r="M22" i="3"/>
  <c r="N22" i="3" s="1"/>
  <c r="O21" i="3"/>
  <c r="M21" i="3"/>
  <c r="O20" i="3"/>
  <c r="M20" i="3"/>
  <c r="N20" i="3" s="1"/>
  <c r="O19" i="3"/>
  <c r="M19" i="3"/>
  <c r="N19" i="3" s="1"/>
  <c r="O18" i="3"/>
  <c r="N18" i="3"/>
  <c r="M18" i="3"/>
  <c r="O17" i="3"/>
  <c r="N17" i="3"/>
  <c r="M17" i="3"/>
  <c r="O16" i="3"/>
  <c r="M16" i="3"/>
  <c r="N16" i="3" s="1"/>
  <c r="O15" i="3"/>
  <c r="M15" i="3"/>
  <c r="N15" i="3" s="1"/>
  <c r="O14" i="3"/>
  <c r="N14" i="3"/>
  <c r="M14" i="3"/>
  <c r="O13" i="3"/>
  <c r="N13" i="3"/>
  <c r="M13" i="3"/>
  <c r="O12" i="3"/>
  <c r="M12" i="3"/>
  <c r="N12" i="3" s="1"/>
  <c r="O11" i="3"/>
  <c r="M11" i="3"/>
  <c r="N11" i="3" s="1"/>
  <c r="O10" i="3"/>
  <c r="N10" i="3"/>
  <c r="M10" i="3"/>
  <c r="O9" i="3"/>
  <c r="N9" i="3"/>
  <c r="M9" i="3"/>
  <c r="O8" i="3"/>
  <c r="M8" i="3"/>
  <c r="N8" i="3" s="1"/>
  <c r="O7" i="3"/>
  <c r="M7" i="3"/>
  <c r="N7" i="3" s="1"/>
  <c r="O6" i="3"/>
  <c r="N6" i="3"/>
  <c r="M6" i="3"/>
  <c r="O5" i="3"/>
  <c r="N5" i="3"/>
  <c r="M5" i="3"/>
  <c r="O4" i="3"/>
  <c r="M4" i="3"/>
  <c r="N4" i="3" s="1"/>
  <c r="O3" i="3"/>
  <c r="M3" i="3"/>
  <c r="N3" i="3" s="1"/>
  <c r="I49" i="2"/>
  <c r="H49" i="2"/>
  <c r="X48" i="2"/>
  <c r="W48" i="2"/>
  <c r="X47" i="2"/>
  <c r="W47" i="2"/>
  <c r="X46" i="2"/>
  <c r="W46" i="2"/>
  <c r="X45" i="2"/>
  <c r="W45" i="2"/>
  <c r="X44" i="2"/>
  <c r="W44" i="2"/>
  <c r="X43" i="2"/>
  <c r="W43" i="2"/>
  <c r="X42" i="2"/>
  <c r="W42" i="2"/>
  <c r="X41" i="2"/>
  <c r="W41" i="2"/>
  <c r="X40" i="2"/>
  <c r="W40" i="2"/>
  <c r="X39" i="2"/>
  <c r="W39" i="2"/>
  <c r="X38" i="2"/>
  <c r="W38" i="2"/>
  <c r="X37" i="2"/>
  <c r="W37" i="2"/>
  <c r="X36" i="2"/>
  <c r="W36" i="2"/>
  <c r="X35" i="2"/>
  <c r="W35" i="2"/>
  <c r="X34" i="2"/>
  <c r="W34" i="2"/>
  <c r="X33" i="2"/>
  <c r="W33" i="2"/>
  <c r="X32" i="2"/>
  <c r="W32" i="2"/>
  <c r="X31" i="2"/>
  <c r="X49" i="2" s="1"/>
  <c r="W31" i="2"/>
  <c r="W49" i="2" s="1"/>
  <c r="AA30" i="2"/>
  <c r="Z30" i="2"/>
  <c r="AA29" i="2"/>
  <c r="AA49" i="2" s="1"/>
  <c r="Z29" i="2"/>
  <c r="Z49" i="2" s="1"/>
  <c r="I28" i="2"/>
  <c r="H28" i="2"/>
  <c r="L27" i="2"/>
  <c r="L49" i="2" s="1"/>
  <c r="K27" i="2"/>
  <c r="K49" i="2" s="1"/>
  <c r="AD26" i="2"/>
  <c r="AC26" i="2"/>
  <c r="AD25" i="2"/>
  <c r="AD49" i="2" s="1"/>
  <c r="AC25" i="2"/>
  <c r="AC49" i="2" s="1"/>
  <c r="AG24" i="2"/>
  <c r="AF24" i="2"/>
  <c r="AG23" i="2"/>
  <c r="AG49" i="2" s="1"/>
  <c r="AF23" i="2"/>
  <c r="AF49" i="2" s="1"/>
  <c r="U22" i="2"/>
  <c r="T22" i="2"/>
  <c r="U21" i="2"/>
  <c r="T21" i="2"/>
  <c r="U20" i="2"/>
  <c r="T20" i="2"/>
  <c r="U19" i="2"/>
  <c r="T19" i="2"/>
  <c r="U18" i="2"/>
  <c r="T18" i="2"/>
  <c r="U17" i="2"/>
  <c r="T17" i="2"/>
  <c r="U16" i="2"/>
  <c r="T16" i="2"/>
  <c r="U15" i="2"/>
  <c r="T15" i="2"/>
  <c r="U14" i="2"/>
  <c r="T14" i="2"/>
  <c r="U13" i="2"/>
  <c r="U49" i="2" s="1"/>
  <c r="T13" i="2"/>
  <c r="U12" i="2"/>
  <c r="T12" i="2"/>
  <c r="T49" i="2" s="1"/>
  <c r="R11" i="2"/>
  <c r="Q11" i="2"/>
  <c r="R10" i="2"/>
  <c r="Q10" i="2"/>
  <c r="R9" i="2"/>
  <c r="Q9" i="2"/>
  <c r="R8" i="2"/>
  <c r="Q8" i="2"/>
  <c r="R7" i="2"/>
  <c r="Q7" i="2"/>
  <c r="R6" i="2"/>
  <c r="R49" i="2" s="1"/>
  <c r="Q6" i="2"/>
  <c r="Q49" i="2" s="1"/>
  <c r="O5" i="2"/>
  <c r="N5" i="2"/>
  <c r="O4" i="2"/>
  <c r="N4" i="2"/>
  <c r="O3" i="2"/>
  <c r="O49" i="2" s="1"/>
  <c r="N3" i="2"/>
  <c r="N49" i="2" s="1"/>
  <c r="M1300" i="1"/>
  <c r="O1300" i="1" s="1"/>
  <c r="Q1300" i="1" s="1"/>
  <c r="M1299" i="1"/>
  <c r="O1299" i="1" s="1"/>
  <c r="Q1299" i="1" s="1"/>
  <c r="Q1298" i="1"/>
  <c r="O1298" i="1"/>
  <c r="M1298" i="1"/>
  <c r="O1297" i="1"/>
  <c r="Q1297" i="1" s="1"/>
  <c r="M1297" i="1"/>
  <c r="M1296" i="1"/>
  <c r="O1296" i="1" s="1"/>
  <c r="Q1296" i="1" s="1"/>
  <c r="M1295" i="1"/>
  <c r="O1295" i="1" s="1"/>
  <c r="K1295" i="1"/>
  <c r="M1294" i="1"/>
  <c r="O1294" i="1" s="1"/>
  <c r="Q1294" i="1" s="1"/>
  <c r="O1293" i="1"/>
  <c r="Q1293" i="1" s="1"/>
  <c r="M1293" i="1"/>
  <c r="M1292" i="1"/>
  <c r="O1292" i="1" s="1"/>
  <c r="Q1292" i="1" s="1"/>
  <c r="O1291" i="1"/>
  <c r="Q1291" i="1" s="1"/>
  <c r="M1291" i="1"/>
  <c r="M1290" i="1"/>
  <c r="O1290" i="1" s="1"/>
  <c r="Q1290" i="1" s="1"/>
  <c r="O1289" i="1"/>
  <c r="Q1289" i="1" s="1"/>
  <c r="M1289" i="1"/>
  <c r="M1288" i="1"/>
  <c r="O1288" i="1" s="1"/>
  <c r="Q1288" i="1" s="1"/>
  <c r="O1287" i="1"/>
  <c r="Q1287" i="1" s="1"/>
  <c r="M1287" i="1"/>
  <c r="M1286" i="1"/>
  <c r="O1286" i="1" s="1"/>
  <c r="Q1286" i="1" s="1"/>
  <c r="M1285" i="1"/>
  <c r="O1285" i="1" s="1"/>
  <c r="K1285" i="1"/>
  <c r="M1284" i="1"/>
  <c r="O1284" i="1" s="1"/>
  <c r="Q1284" i="1" s="1"/>
  <c r="O1283" i="1"/>
  <c r="Q1283" i="1" s="1"/>
  <c r="M1283" i="1"/>
  <c r="M1282" i="1"/>
  <c r="O1282" i="1" s="1"/>
  <c r="Q1282" i="1" s="1"/>
  <c r="M1281" i="1"/>
  <c r="O1281" i="1" s="1"/>
  <c r="K1281" i="1"/>
  <c r="O1280" i="1"/>
  <c r="M1280" i="1"/>
  <c r="K1280" i="1"/>
  <c r="M1279" i="1"/>
  <c r="O1279" i="1" s="1"/>
  <c r="K1279" i="1"/>
  <c r="M1278" i="1"/>
  <c r="O1278" i="1" s="1"/>
  <c r="Q1278" i="1" s="1"/>
  <c r="O1277" i="1"/>
  <c r="Q1277" i="1" s="1"/>
  <c r="M1277" i="1"/>
  <c r="M1276" i="1"/>
  <c r="O1276" i="1" s="1"/>
  <c r="Q1276" i="1" s="1"/>
  <c r="O1275" i="1"/>
  <c r="Q1275" i="1" s="1"/>
  <c r="M1275" i="1"/>
  <c r="O1274" i="1"/>
  <c r="M1274" i="1"/>
  <c r="K1274" i="1"/>
  <c r="M1273" i="1"/>
  <c r="O1273" i="1" s="1"/>
  <c r="K1273" i="1"/>
  <c r="M1272" i="1"/>
  <c r="O1272" i="1" s="1"/>
  <c r="Q1272" i="1" s="1"/>
  <c r="O1271" i="1"/>
  <c r="Q1271" i="1" s="1"/>
  <c r="M1271" i="1"/>
  <c r="M1270" i="1"/>
  <c r="O1270" i="1" s="1"/>
  <c r="Q1270" i="1" s="1"/>
  <c r="O1269" i="1"/>
  <c r="Q1269" i="1" s="1"/>
  <c r="M1269" i="1"/>
  <c r="M1268" i="1"/>
  <c r="O1268" i="1" s="1"/>
  <c r="Q1268" i="1" s="1"/>
  <c r="O1267" i="1"/>
  <c r="Q1267" i="1" s="1"/>
  <c r="M1267" i="1"/>
  <c r="M1265" i="1"/>
  <c r="O1265" i="1" s="1"/>
  <c r="Q1265" i="1" s="1"/>
  <c r="O1264" i="1"/>
  <c r="Q1264" i="1" s="1"/>
  <c r="M1264" i="1"/>
  <c r="M1263" i="1"/>
  <c r="O1263" i="1" s="1"/>
  <c r="Q1263" i="1" s="1"/>
  <c r="O1262" i="1"/>
  <c r="Q1262" i="1" s="1"/>
  <c r="M1262" i="1"/>
  <c r="M1261" i="1"/>
  <c r="O1261" i="1" s="1"/>
  <c r="Q1261" i="1" s="1"/>
  <c r="M1260" i="1"/>
  <c r="O1260" i="1" s="1"/>
  <c r="Q1260" i="1" s="1"/>
  <c r="M1259" i="1"/>
  <c r="O1259" i="1" s="1"/>
  <c r="Q1259" i="1" s="1"/>
  <c r="O1258" i="1"/>
  <c r="Q1258" i="1" s="1"/>
  <c r="M1258" i="1"/>
  <c r="M1256" i="1"/>
  <c r="O1256" i="1" s="1"/>
  <c r="Q1256" i="1" s="1"/>
  <c r="M1251" i="1"/>
  <c r="O1251" i="1" s="1"/>
  <c r="Q1251" i="1" s="1"/>
  <c r="M1250" i="1"/>
  <c r="O1250" i="1" s="1"/>
  <c r="Q1250" i="1" s="1"/>
  <c r="O1248" i="1"/>
  <c r="Q1248" i="1" s="1"/>
  <c r="M1248" i="1"/>
  <c r="M1245" i="1"/>
  <c r="O1245" i="1" s="1"/>
  <c r="Q1245" i="1" s="1"/>
  <c r="M1244" i="1"/>
  <c r="O1244" i="1" s="1"/>
  <c r="K1244" i="1"/>
  <c r="M1242" i="1"/>
  <c r="O1242" i="1" s="1"/>
  <c r="Q1242" i="1" s="1"/>
  <c r="M1241" i="1"/>
  <c r="O1241" i="1" s="1"/>
  <c r="K1241" i="1"/>
  <c r="M1240" i="1"/>
  <c r="O1240" i="1" s="1"/>
  <c r="Q1240" i="1" s="1"/>
  <c r="M1239" i="1"/>
  <c r="O1239" i="1" s="1"/>
  <c r="Q1239" i="1" s="1"/>
  <c r="O1237" i="1"/>
  <c r="M1237" i="1"/>
  <c r="K1237" i="1"/>
  <c r="O1234" i="1"/>
  <c r="Q1234" i="1" s="1"/>
  <c r="M1234" i="1"/>
  <c r="M1232" i="1"/>
  <c r="O1232" i="1" s="1"/>
  <c r="K1232" i="1"/>
  <c r="M1230" i="1"/>
  <c r="O1230" i="1" s="1"/>
  <c r="K1230" i="1"/>
  <c r="M1228" i="1"/>
  <c r="O1228" i="1" s="1"/>
  <c r="Q1228" i="1" s="1"/>
  <c r="M1227" i="1"/>
  <c r="O1227" i="1" s="1"/>
  <c r="K1227" i="1"/>
  <c r="M1226" i="1"/>
  <c r="O1226" i="1" s="1"/>
  <c r="Q1226" i="1" s="1"/>
  <c r="M1222" i="1"/>
  <c r="O1222" i="1" s="1"/>
  <c r="K1222" i="1"/>
  <c r="O1218" i="1"/>
  <c r="M1218" i="1"/>
  <c r="K1218" i="1"/>
  <c r="M1214" i="1"/>
  <c r="O1214" i="1" s="1"/>
  <c r="K1214" i="1"/>
  <c r="M1213" i="1"/>
  <c r="O1213" i="1" s="1"/>
  <c r="K1213" i="1"/>
  <c r="M1211" i="1"/>
  <c r="O1211" i="1" s="1"/>
  <c r="K1211" i="1"/>
  <c r="M1209" i="1"/>
  <c r="O1209" i="1" s="1"/>
  <c r="Q1209" i="1" s="1"/>
  <c r="M1206" i="1"/>
  <c r="O1206" i="1" s="1"/>
  <c r="Q1206" i="1" s="1"/>
  <c r="M1203" i="1"/>
  <c r="O1203" i="1" s="1"/>
  <c r="Q1203" i="1" s="1"/>
  <c r="M1202" i="1"/>
  <c r="O1202" i="1" s="1"/>
  <c r="Q1202" i="1" s="1"/>
  <c r="O1201" i="1"/>
  <c r="Q1201" i="1" s="1"/>
  <c r="M1201" i="1"/>
  <c r="M1200" i="1"/>
  <c r="O1200" i="1" s="1"/>
  <c r="Q1200" i="1" s="1"/>
  <c r="M1199" i="1"/>
  <c r="O1199" i="1" s="1"/>
  <c r="Q1199" i="1" s="1"/>
  <c r="O1198" i="1"/>
  <c r="M1198" i="1"/>
  <c r="K1198" i="1"/>
  <c r="M1197" i="1"/>
  <c r="O1197" i="1" s="1"/>
  <c r="K1197" i="1"/>
  <c r="M1196" i="1"/>
  <c r="O1196" i="1" s="1"/>
  <c r="K1196" i="1"/>
  <c r="M1195" i="1"/>
  <c r="O1195" i="1" s="1"/>
  <c r="Q1195" i="1" s="1"/>
  <c r="M1194" i="1"/>
  <c r="O1194" i="1" s="1"/>
  <c r="Q1194" i="1" s="1"/>
  <c r="M1193" i="1"/>
  <c r="O1193" i="1" s="1"/>
  <c r="Q1193" i="1" s="1"/>
  <c r="M1192" i="1"/>
  <c r="O1192" i="1" s="1"/>
  <c r="Q1192" i="1" s="1"/>
  <c r="M1191" i="1"/>
  <c r="O1191" i="1" s="1"/>
  <c r="Q1191" i="1" s="1"/>
  <c r="M1190" i="1"/>
  <c r="O1190" i="1" s="1"/>
  <c r="K1190" i="1"/>
  <c r="M1189" i="1"/>
  <c r="O1189" i="1" s="1"/>
  <c r="K1189" i="1"/>
  <c r="M1188" i="1"/>
  <c r="O1188" i="1" s="1"/>
  <c r="K1188" i="1"/>
  <c r="M1187" i="1"/>
  <c r="O1187" i="1" s="1"/>
  <c r="Q1187" i="1" s="1"/>
  <c r="M1186" i="1"/>
  <c r="O1186" i="1" s="1"/>
  <c r="Q1186" i="1" s="1"/>
  <c r="M1185" i="1"/>
  <c r="O1185" i="1" s="1"/>
  <c r="Q1185" i="1" s="1"/>
  <c r="M1184" i="1"/>
  <c r="O1184" i="1" s="1"/>
  <c r="Q1184" i="1" s="1"/>
  <c r="M1183" i="1"/>
  <c r="O1183" i="1" s="1"/>
  <c r="Q1183" i="1" s="1"/>
  <c r="M1182" i="1"/>
  <c r="O1182" i="1" s="1"/>
  <c r="Q1182" i="1" s="1"/>
  <c r="M1180" i="1"/>
  <c r="O1180" i="1" s="1"/>
  <c r="Q1180" i="1" s="1"/>
  <c r="M1179" i="1"/>
  <c r="O1179" i="1" s="1"/>
  <c r="Q1179" i="1" s="1"/>
  <c r="M1177" i="1"/>
  <c r="O1177" i="1" s="1"/>
  <c r="Q1177" i="1" s="1"/>
  <c r="M1176" i="1"/>
  <c r="O1176" i="1" s="1"/>
  <c r="K1176" i="1"/>
  <c r="M1175" i="1"/>
  <c r="O1175" i="1" s="1"/>
  <c r="K1175" i="1"/>
  <c r="M1174" i="1"/>
  <c r="O1174" i="1" s="1"/>
  <c r="Q1174" i="1" s="1"/>
  <c r="M1173" i="1"/>
  <c r="O1173" i="1" s="1"/>
  <c r="K1173" i="1"/>
  <c r="M1171" i="1"/>
  <c r="O1171" i="1" s="1"/>
  <c r="Q1171" i="1" s="1"/>
  <c r="M1170" i="1"/>
  <c r="O1170" i="1" s="1"/>
  <c r="Q1170" i="1" s="1"/>
  <c r="M1169" i="1"/>
  <c r="O1169" i="1" s="1"/>
  <c r="Q1169" i="1" s="1"/>
  <c r="M1168" i="1"/>
  <c r="O1168" i="1" s="1"/>
  <c r="Q1168" i="1" s="1"/>
  <c r="M1165" i="1"/>
  <c r="O1165" i="1" s="1"/>
  <c r="Q1165" i="1" s="1"/>
  <c r="M1163" i="1"/>
  <c r="O1163" i="1" s="1"/>
  <c r="Q1163" i="1" s="1"/>
  <c r="M1162" i="1"/>
  <c r="O1162" i="1" s="1"/>
  <c r="Q1162" i="1" s="1"/>
  <c r="M1161" i="1"/>
  <c r="O1161" i="1" s="1"/>
  <c r="Q1161" i="1" s="1"/>
  <c r="M1160" i="1"/>
  <c r="O1160" i="1" s="1"/>
  <c r="Q1160" i="1" s="1"/>
  <c r="M1158" i="1"/>
  <c r="O1158" i="1" s="1"/>
  <c r="Q1158" i="1" s="1"/>
  <c r="O1157" i="1"/>
  <c r="Q1157" i="1" s="1"/>
  <c r="M1157" i="1"/>
  <c r="M1155" i="1"/>
  <c r="O1155" i="1" s="1"/>
  <c r="Q1155" i="1" s="1"/>
  <c r="M1152" i="1"/>
  <c r="O1152" i="1" s="1"/>
  <c r="K1152" i="1"/>
  <c r="M1150" i="1"/>
  <c r="O1150" i="1" s="1"/>
  <c r="Q1150" i="1" s="1"/>
  <c r="O1148" i="1"/>
  <c r="Q1148" i="1" s="1"/>
  <c r="M1148" i="1"/>
  <c r="M1147" i="1"/>
  <c r="O1147" i="1" s="1"/>
  <c r="Q1147" i="1" s="1"/>
  <c r="M1146" i="1"/>
  <c r="O1146" i="1" s="1"/>
  <c r="K1146" i="1"/>
  <c r="M1144" i="1"/>
  <c r="O1144" i="1" s="1"/>
  <c r="Q1144" i="1" s="1"/>
  <c r="O1143" i="1"/>
  <c r="Q1143" i="1" s="1"/>
  <c r="M1143" i="1"/>
  <c r="M1142" i="1"/>
  <c r="O1142" i="1" s="1"/>
  <c r="Q1142" i="1" s="1"/>
  <c r="O1141" i="1"/>
  <c r="Q1141" i="1" s="1"/>
  <c r="M1141" i="1"/>
  <c r="O1140" i="1"/>
  <c r="M1140" i="1"/>
  <c r="K1140" i="1"/>
  <c r="M1139" i="1"/>
  <c r="O1139" i="1" s="1"/>
  <c r="K1139" i="1"/>
  <c r="M1138" i="1"/>
  <c r="O1138" i="1" s="1"/>
  <c r="Q1138" i="1" s="1"/>
  <c r="O1137" i="1"/>
  <c r="Q1137" i="1" s="1"/>
  <c r="M1137" i="1"/>
  <c r="M1136" i="1"/>
  <c r="O1136" i="1" s="1"/>
  <c r="Q1136" i="1" s="1"/>
  <c r="M1135" i="1"/>
  <c r="O1135" i="1" s="1"/>
  <c r="K1135" i="1"/>
  <c r="O1134" i="1"/>
  <c r="M1134" i="1"/>
  <c r="K1134" i="1"/>
  <c r="O1133" i="1"/>
  <c r="Q1133" i="1" s="1"/>
  <c r="M1133" i="1"/>
  <c r="M1131" i="1"/>
  <c r="O1131" i="1" s="1"/>
  <c r="Q1131" i="1" s="1"/>
  <c r="O1130" i="1"/>
  <c r="Q1130" i="1" s="1"/>
  <c r="M1130" i="1"/>
  <c r="M1129" i="1"/>
  <c r="O1129" i="1" s="1"/>
  <c r="Q1129" i="1" s="1"/>
  <c r="O1128" i="1"/>
  <c r="Q1128" i="1" s="1"/>
  <c r="M1128" i="1"/>
  <c r="M1127" i="1"/>
  <c r="O1127" i="1" s="1"/>
  <c r="Q1127" i="1" s="1"/>
  <c r="O1126" i="1"/>
  <c r="Q1126" i="1" s="1"/>
  <c r="M1126" i="1"/>
  <c r="M1124" i="1"/>
  <c r="O1124" i="1" s="1"/>
  <c r="Q1124" i="1" s="1"/>
  <c r="O1121" i="1"/>
  <c r="Q1121" i="1" s="1"/>
  <c r="M1121" i="1"/>
  <c r="M1120" i="1"/>
  <c r="O1120" i="1" s="1"/>
  <c r="Q1120" i="1" s="1"/>
  <c r="M1119" i="1"/>
  <c r="O1119" i="1" s="1"/>
  <c r="K1119" i="1"/>
  <c r="M1117" i="1"/>
  <c r="O1117" i="1" s="1"/>
  <c r="Q1117" i="1" s="1"/>
  <c r="O1116" i="1"/>
  <c r="Q1116" i="1" s="1"/>
  <c r="M1116" i="1"/>
  <c r="M1115" i="1"/>
  <c r="O1115" i="1" s="1"/>
  <c r="Q1115" i="1" s="1"/>
  <c r="O1114" i="1"/>
  <c r="Q1114" i="1" s="1"/>
  <c r="M1114" i="1"/>
  <c r="M1113" i="1"/>
  <c r="O1113" i="1" s="1"/>
  <c r="Q1113" i="1" s="1"/>
  <c r="O1111" i="1"/>
  <c r="Q1111" i="1" s="1"/>
  <c r="M1111" i="1"/>
  <c r="M1109" i="1"/>
  <c r="O1109" i="1" s="1"/>
  <c r="Q1109" i="1" s="1"/>
  <c r="O1108" i="1"/>
  <c r="Q1108" i="1" s="1"/>
  <c r="M1108" i="1"/>
  <c r="M1107" i="1"/>
  <c r="O1107" i="1" s="1"/>
  <c r="Q1107" i="1" s="1"/>
  <c r="O1106" i="1"/>
  <c r="Q1106" i="1" s="1"/>
  <c r="M1106" i="1"/>
  <c r="M1105" i="1"/>
  <c r="O1105" i="1" s="1"/>
  <c r="Q1105" i="1" s="1"/>
  <c r="O1104" i="1"/>
  <c r="Q1104" i="1" s="1"/>
  <c r="M1104" i="1"/>
  <c r="M1103" i="1"/>
  <c r="O1103" i="1" s="1"/>
  <c r="Q1103" i="1" s="1"/>
  <c r="O1102" i="1"/>
  <c r="Q1102" i="1" s="1"/>
  <c r="M1102" i="1"/>
  <c r="M1101" i="1"/>
  <c r="O1101" i="1" s="1"/>
  <c r="Q1101" i="1" s="1"/>
  <c r="O1100" i="1"/>
  <c r="Q1100" i="1" s="1"/>
  <c r="M1100" i="1"/>
  <c r="M1099" i="1"/>
  <c r="O1099" i="1" s="1"/>
  <c r="Q1099" i="1" s="1"/>
  <c r="O1098" i="1"/>
  <c r="Q1098" i="1" s="1"/>
  <c r="M1098" i="1"/>
  <c r="M1097" i="1"/>
  <c r="O1097" i="1" s="1"/>
  <c r="Q1097" i="1" s="1"/>
  <c r="O1096" i="1"/>
  <c r="Q1096" i="1" s="1"/>
  <c r="M1096" i="1"/>
  <c r="M1095" i="1"/>
  <c r="O1095" i="1" s="1"/>
  <c r="Q1095" i="1" s="1"/>
  <c r="O1094" i="1"/>
  <c r="Q1094" i="1" s="1"/>
  <c r="M1094" i="1"/>
  <c r="M1093" i="1"/>
  <c r="O1093" i="1" s="1"/>
  <c r="Q1093" i="1" s="1"/>
  <c r="O1091" i="1"/>
  <c r="Q1091" i="1" s="1"/>
  <c r="M1091" i="1"/>
  <c r="M1089" i="1"/>
  <c r="O1089" i="1" s="1"/>
  <c r="Q1089" i="1" s="1"/>
  <c r="O1088" i="1"/>
  <c r="Q1088" i="1" s="1"/>
  <c r="M1088" i="1"/>
  <c r="O1087" i="1"/>
  <c r="M1087" i="1"/>
  <c r="K1087" i="1"/>
  <c r="M1086" i="1"/>
  <c r="O1086" i="1" s="1"/>
  <c r="K1086" i="1"/>
  <c r="O1084" i="1"/>
  <c r="M1084" i="1"/>
  <c r="K1084" i="1"/>
  <c r="M1083" i="1"/>
  <c r="O1083" i="1" s="1"/>
  <c r="K1083" i="1"/>
  <c r="M1080" i="1"/>
  <c r="O1080" i="1" s="1"/>
  <c r="Q1080" i="1" s="1"/>
  <c r="O1079" i="1"/>
  <c r="Q1079" i="1" s="1"/>
  <c r="M1079" i="1"/>
  <c r="M1078" i="1"/>
  <c r="O1078" i="1" s="1"/>
  <c r="Q1078" i="1" s="1"/>
  <c r="M1077" i="1"/>
  <c r="O1077" i="1" s="1"/>
  <c r="K1077" i="1"/>
  <c r="M1075" i="1"/>
  <c r="O1075" i="1" s="1"/>
  <c r="Q1075" i="1" s="1"/>
  <c r="M1073" i="1"/>
  <c r="O1073" i="1" s="1"/>
  <c r="K1073" i="1"/>
  <c r="O1072" i="1"/>
  <c r="M1072" i="1"/>
  <c r="K1072" i="1"/>
  <c r="O1071" i="1"/>
  <c r="Q1071" i="1" s="1"/>
  <c r="M1071" i="1"/>
  <c r="M1069" i="1"/>
  <c r="O1069" i="1" s="1"/>
  <c r="Q1069" i="1" s="1"/>
  <c r="O1068" i="1"/>
  <c r="Q1068" i="1" s="1"/>
  <c r="M1068" i="1"/>
  <c r="M1067" i="1"/>
  <c r="O1067" i="1" s="1"/>
  <c r="Q1067" i="1" s="1"/>
  <c r="O1066" i="1"/>
  <c r="Q1066" i="1" s="1"/>
  <c r="M1066" i="1"/>
  <c r="M1065" i="1"/>
  <c r="O1065" i="1" s="1"/>
  <c r="Q1065" i="1" s="1"/>
  <c r="O1064" i="1"/>
  <c r="Q1064" i="1" s="1"/>
  <c r="M1064" i="1"/>
  <c r="M1063" i="1"/>
  <c r="O1063" i="1" s="1"/>
  <c r="Q1063" i="1" s="1"/>
  <c r="M1060" i="1"/>
  <c r="O1060" i="1" s="1"/>
  <c r="K1060" i="1"/>
  <c r="M1058" i="1"/>
  <c r="O1058" i="1" s="1"/>
  <c r="Q1058" i="1" s="1"/>
  <c r="O1056" i="1"/>
  <c r="Q1056" i="1" s="1"/>
  <c r="M1056" i="1"/>
  <c r="M1054" i="1"/>
  <c r="O1054" i="1" s="1"/>
  <c r="Q1054" i="1" s="1"/>
  <c r="M1053" i="1"/>
  <c r="O1053" i="1" s="1"/>
  <c r="K1053" i="1"/>
  <c r="M1052" i="1"/>
  <c r="O1052" i="1" s="1"/>
  <c r="Q1052" i="1" s="1"/>
  <c r="O1051" i="1"/>
  <c r="Q1051" i="1" s="1"/>
  <c r="M1051" i="1"/>
  <c r="M1049" i="1"/>
  <c r="O1049" i="1" s="1"/>
  <c r="Q1049" i="1" s="1"/>
  <c r="O1046" i="1"/>
  <c r="Q1046" i="1" s="1"/>
  <c r="M1046" i="1"/>
  <c r="O1045" i="1"/>
  <c r="M1045" i="1"/>
  <c r="K1045" i="1"/>
  <c r="M1044" i="1"/>
  <c r="O1044" i="1" s="1"/>
  <c r="K1044" i="1"/>
  <c r="M1043" i="1"/>
  <c r="O1043" i="1" s="1"/>
  <c r="Q1043" i="1" s="1"/>
  <c r="O1041" i="1"/>
  <c r="Q1041" i="1" s="1"/>
  <c r="M1041" i="1"/>
  <c r="O1040" i="1"/>
  <c r="M1040" i="1"/>
  <c r="K1040" i="1"/>
  <c r="O1038" i="1"/>
  <c r="Q1038" i="1" s="1"/>
  <c r="M1038" i="1"/>
  <c r="M1037" i="1"/>
  <c r="O1037" i="1" s="1"/>
  <c r="Q1037" i="1" s="1"/>
  <c r="M1035" i="1"/>
  <c r="O1035" i="1" s="1"/>
  <c r="Q1035" i="1" s="1"/>
  <c r="M1034" i="1"/>
  <c r="O1034" i="1" s="1"/>
  <c r="Q1034" i="1" s="1"/>
  <c r="O1033" i="1"/>
  <c r="Q1033" i="1" s="1"/>
  <c r="M1033" i="1"/>
  <c r="M1032" i="1"/>
  <c r="O1032" i="1" s="1"/>
  <c r="Q1032" i="1" s="1"/>
  <c r="M1030" i="1"/>
  <c r="O1030" i="1" s="1"/>
  <c r="K1030" i="1"/>
  <c r="M1029" i="1"/>
  <c r="O1029" i="1" s="1"/>
  <c r="Q1029" i="1" s="1"/>
  <c r="O1028" i="1"/>
  <c r="Q1028" i="1" s="1"/>
  <c r="M1028" i="1"/>
  <c r="M1027" i="1"/>
  <c r="O1027" i="1" s="1"/>
  <c r="Q1027" i="1" s="1"/>
  <c r="M1025" i="1"/>
  <c r="O1025" i="1" s="1"/>
  <c r="Q1025" i="1" s="1"/>
  <c r="M1024" i="1"/>
  <c r="O1024" i="1" s="1"/>
  <c r="Q1024" i="1" s="1"/>
  <c r="O1022" i="1"/>
  <c r="Q1022" i="1" s="1"/>
  <c r="M1022" i="1"/>
  <c r="M1021" i="1"/>
  <c r="O1021" i="1" s="1"/>
  <c r="Q1021" i="1" s="1"/>
  <c r="O1019" i="1"/>
  <c r="Q1019" i="1" s="1"/>
  <c r="M1019" i="1"/>
  <c r="M1018" i="1"/>
  <c r="O1018" i="1" s="1"/>
  <c r="Q1018" i="1" s="1"/>
  <c r="O1017" i="1"/>
  <c r="Q1017" i="1" s="1"/>
  <c r="M1017" i="1"/>
  <c r="Q1016" i="1"/>
  <c r="M1016" i="1"/>
  <c r="O1016" i="1" s="1"/>
  <c r="O1015" i="1"/>
  <c r="Q1015" i="1" s="1"/>
  <c r="M1015" i="1"/>
  <c r="M1013" i="1"/>
  <c r="O1013" i="1" s="1"/>
  <c r="Q1013" i="1" s="1"/>
  <c r="O1012" i="1"/>
  <c r="Q1012" i="1" s="1"/>
  <c r="M1012" i="1"/>
  <c r="M1010" i="1"/>
  <c r="O1010" i="1" s="1"/>
  <c r="Q1010" i="1" s="1"/>
  <c r="O1008" i="1"/>
  <c r="Q1008" i="1" s="1"/>
  <c r="M1008" i="1"/>
  <c r="M1007" i="1"/>
  <c r="O1007" i="1" s="1"/>
  <c r="Q1007" i="1" s="1"/>
  <c r="O1006" i="1"/>
  <c r="Q1006" i="1" s="1"/>
  <c r="M1006" i="1"/>
  <c r="Q1005" i="1"/>
  <c r="M1005" i="1"/>
  <c r="O1005" i="1" s="1"/>
  <c r="O1003" i="1"/>
  <c r="Q1003" i="1" s="1"/>
  <c r="M1003" i="1"/>
  <c r="M1001" i="1"/>
  <c r="O1001" i="1" s="1"/>
  <c r="Q1001" i="1" s="1"/>
  <c r="M1000" i="1"/>
  <c r="O1000" i="1" s="1"/>
  <c r="K1000" i="1"/>
  <c r="O999" i="1"/>
  <c r="M999" i="1"/>
  <c r="K999" i="1"/>
  <c r="M998" i="1"/>
  <c r="O998" i="1" s="1"/>
  <c r="K998" i="1"/>
  <c r="M997" i="1"/>
  <c r="O997" i="1" s="1"/>
  <c r="Q997" i="1" s="1"/>
  <c r="O995" i="1"/>
  <c r="Q995" i="1" s="1"/>
  <c r="M995" i="1"/>
  <c r="M994" i="1"/>
  <c r="O994" i="1" s="1"/>
  <c r="Q994" i="1" s="1"/>
  <c r="O993" i="1"/>
  <c r="Q993" i="1" s="1"/>
  <c r="M993" i="1"/>
  <c r="M992" i="1"/>
  <c r="O992" i="1" s="1"/>
  <c r="Q992" i="1" s="1"/>
  <c r="O991" i="1"/>
  <c r="Q991" i="1" s="1"/>
  <c r="M991" i="1"/>
  <c r="Q989" i="1"/>
  <c r="M989" i="1"/>
  <c r="O989" i="1" s="1"/>
  <c r="O986" i="1"/>
  <c r="Q986" i="1" s="1"/>
  <c r="M986" i="1"/>
  <c r="O983" i="1"/>
  <c r="M983" i="1"/>
  <c r="K983" i="1"/>
  <c r="M979" i="1"/>
  <c r="O979" i="1" s="1"/>
  <c r="K979" i="1"/>
  <c r="O978" i="1"/>
  <c r="M978" i="1"/>
  <c r="K978" i="1"/>
  <c r="O972" i="1"/>
  <c r="Q972" i="1" s="1"/>
  <c r="M972" i="1"/>
  <c r="M971" i="1"/>
  <c r="O971" i="1" s="1"/>
  <c r="Q971" i="1" s="1"/>
  <c r="O970" i="1"/>
  <c r="Q970" i="1" s="1"/>
  <c r="M970" i="1"/>
  <c r="M964" i="1"/>
  <c r="O964" i="1" s="1"/>
  <c r="Q964" i="1" s="1"/>
  <c r="O963" i="1"/>
  <c r="Q963" i="1" s="1"/>
  <c r="M963" i="1"/>
  <c r="O962" i="1"/>
  <c r="M962" i="1"/>
  <c r="K962" i="1"/>
  <c r="M961" i="1"/>
  <c r="O961" i="1" s="1"/>
  <c r="K961" i="1"/>
  <c r="Q960" i="1"/>
  <c r="M960" i="1"/>
  <c r="O960" i="1" s="1"/>
  <c r="O959" i="1"/>
  <c r="Q959" i="1" s="1"/>
  <c r="M959" i="1"/>
  <c r="M958" i="1"/>
  <c r="O958" i="1" s="1"/>
  <c r="Q958" i="1" s="1"/>
  <c r="O957" i="1"/>
  <c r="Q957" i="1" s="1"/>
  <c r="M957" i="1"/>
  <c r="M956" i="1"/>
  <c r="O956" i="1" s="1"/>
  <c r="Q956" i="1" s="1"/>
  <c r="M955" i="1"/>
  <c r="O955" i="1" s="1"/>
  <c r="K955" i="1"/>
  <c r="M953" i="1"/>
  <c r="O953" i="1" s="1"/>
  <c r="Q953" i="1" s="1"/>
  <c r="O952" i="1"/>
  <c r="Q952" i="1" s="1"/>
  <c r="M952" i="1"/>
  <c r="M951" i="1"/>
  <c r="O951" i="1" s="1"/>
  <c r="Q951" i="1" s="1"/>
  <c r="O950" i="1"/>
  <c r="Q950" i="1" s="1"/>
  <c r="M950" i="1"/>
  <c r="M949" i="1"/>
  <c r="O949" i="1" s="1"/>
  <c r="Q949" i="1" s="1"/>
  <c r="O948" i="1"/>
  <c r="Q948" i="1" s="1"/>
  <c r="M948" i="1"/>
  <c r="M947" i="1"/>
  <c r="O947" i="1" s="1"/>
  <c r="Q947" i="1" s="1"/>
  <c r="O946" i="1"/>
  <c r="Q946" i="1" s="1"/>
  <c r="M946" i="1"/>
  <c r="M945" i="1"/>
  <c r="O945" i="1" s="1"/>
  <c r="Q945" i="1" s="1"/>
  <c r="O944" i="1"/>
  <c r="Q944" i="1" s="1"/>
  <c r="M944" i="1"/>
  <c r="Q943" i="1"/>
  <c r="M943" i="1"/>
  <c r="O943" i="1" s="1"/>
  <c r="O942" i="1"/>
  <c r="Q942" i="1" s="1"/>
  <c r="M942" i="1"/>
  <c r="M941" i="1"/>
  <c r="O941" i="1" s="1"/>
  <c r="Q941" i="1" s="1"/>
  <c r="O940" i="1"/>
  <c r="Q940" i="1" s="1"/>
  <c r="M940" i="1"/>
  <c r="M939" i="1"/>
  <c r="O939" i="1" s="1"/>
  <c r="Q939" i="1" s="1"/>
  <c r="O938" i="1"/>
  <c r="Q938" i="1" s="1"/>
  <c r="M938" i="1"/>
  <c r="M937" i="1"/>
  <c r="O937" i="1" s="1"/>
  <c r="Q937" i="1" s="1"/>
  <c r="O936" i="1"/>
  <c r="Q936" i="1" s="1"/>
  <c r="M936" i="1"/>
  <c r="M935" i="1"/>
  <c r="O935" i="1" s="1"/>
  <c r="Q935" i="1" s="1"/>
  <c r="O934" i="1"/>
  <c r="Q934" i="1" s="1"/>
  <c r="M934" i="1"/>
  <c r="M933" i="1"/>
  <c r="O933" i="1" s="1"/>
  <c r="Q933" i="1" s="1"/>
  <c r="O932" i="1"/>
  <c r="Q932" i="1" s="1"/>
  <c r="M932" i="1"/>
  <c r="M931" i="1"/>
  <c r="O931" i="1" s="1"/>
  <c r="Q931" i="1" s="1"/>
  <c r="O930" i="1"/>
  <c r="Q930" i="1" s="1"/>
  <c r="M930" i="1"/>
  <c r="M929" i="1"/>
  <c r="O929" i="1" s="1"/>
  <c r="Q929" i="1" s="1"/>
  <c r="O928" i="1"/>
  <c r="Q928" i="1" s="1"/>
  <c r="M928" i="1"/>
  <c r="Q927" i="1"/>
  <c r="M927" i="1"/>
  <c r="O927" i="1" s="1"/>
  <c r="O926" i="1"/>
  <c r="Q926" i="1" s="1"/>
  <c r="M926" i="1"/>
  <c r="M925" i="1"/>
  <c r="O925" i="1" s="1"/>
  <c r="Q925" i="1" s="1"/>
  <c r="O921" i="1"/>
  <c r="Q921" i="1" s="1"/>
  <c r="M921" i="1"/>
  <c r="M920" i="1"/>
  <c r="O920" i="1" s="1"/>
  <c r="Q920" i="1" s="1"/>
  <c r="O919" i="1"/>
  <c r="Q919" i="1" s="1"/>
  <c r="M919" i="1"/>
  <c r="M918" i="1"/>
  <c r="O918" i="1" s="1"/>
  <c r="Q918" i="1" s="1"/>
  <c r="O917" i="1"/>
  <c r="Q917" i="1" s="1"/>
  <c r="M917" i="1"/>
  <c r="M916" i="1"/>
  <c r="O916" i="1" s="1"/>
  <c r="Q916" i="1" s="1"/>
  <c r="O915" i="1"/>
  <c r="Q915" i="1" s="1"/>
  <c r="M915" i="1"/>
  <c r="M914" i="1"/>
  <c r="O914" i="1" s="1"/>
  <c r="Q914" i="1" s="1"/>
  <c r="O913" i="1"/>
  <c r="Q913" i="1" s="1"/>
  <c r="M913" i="1"/>
  <c r="M912" i="1"/>
  <c r="O912" i="1" s="1"/>
  <c r="Q912" i="1" s="1"/>
  <c r="M910" i="1"/>
  <c r="O910" i="1" s="1"/>
  <c r="Q910" i="1" s="1"/>
  <c r="M909" i="1"/>
  <c r="O909" i="1" s="1"/>
  <c r="Q909" i="1" s="1"/>
  <c r="O908" i="1"/>
  <c r="Q908" i="1" s="1"/>
  <c r="M908" i="1"/>
  <c r="M907" i="1"/>
  <c r="O907" i="1" s="1"/>
  <c r="K907" i="1"/>
  <c r="M906" i="1"/>
  <c r="O906" i="1" s="1"/>
  <c r="K906" i="1"/>
  <c r="O905" i="1"/>
  <c r="M905" i="1"/>
  <c r="K905" i="1"/>
  <c r="M903" i="1"/>
  <c r="O903" i="1" s="1"/>
  <c r="K903" i="1"/>
  <c r="M902" i="1"/>
  <c r="O902" i="1" s="1"/>
  <c r="Q902" i="1" s="1"/>
  <c r="M899" i="1"/>
  <c r="O899" i="1" s="1"/>
  <c r="Q899" i="1" s="1"/>
  <c r="Q897" i="1"/>
  <c r="O897" i="1"/>
  <c r="M897" i="1"/>
  <c r="M896" i="1"/>
  <c r="O896" i="1" s="1"/>
  <c r="K896" i="1"/>
  <c r="M895" i="1"/>
  <c r="O895" i="1" s="1"/>
  <c r="K895" i="1"/>
  <c r="M894" i="1"/>
  <c r="O894" i="1" s="1"/>
  <c r="Q894" i="1" s="1"/>
  <c r="O893" i="1"/>
  <c r="M893" i="1"/>
  <c r="K893" i="1"/>
  <c r="M892" i="1"/>
  <c r="O892" i="1" s="1"/>
  <c r="K892" i="1"/>
  <c r="M891" i="1"/>
  <c r="O891" i="1" s="1"/>
  <c r="K891" i="1"/>
  <c r="M890" i="1"/>
  <c r="O890" i="1" s="1"/>
  <c r="K890" i="1"/>
  <c r="O888" i="1"/>
  <c r="M888" i="1"/>
  <c r="K888" i="1"/>
  <c r="O887" i="1"/>
  <c r="Q887" i="1" s="1"/>
  <c r="M887" i="1"/>
  <c r="M885" i="1"/>
  <c r="O885" i="1" s="1"/>
  <c r="Q885" i="1" s="1"/>
  <c r="M883" i="1"/>
  <c r="O883" i="1" s="1"/>
  <c r="Q883" i="1" s="1"/>
  <c r="Q882" i="1"/>
  <c r="M882" i="1"/>
  <c r="O882" i="1" s="1"/>
  <c r="O881" i="1"/>
  <c r="Q881" i="1" s="1"/>
  <c r="M881" i="1"/>
  <c r="M880" i="1"/>
  <c r="O880" i="1" s="1"/>
  <c r="Q880" i="1" s="1"/>
  <c r="M879" i="1"/>
  <c r="O879" i="1" s="1"/>
  <c r="K879" i="1"/>
  <c r="O877" i="1"/>
  <c r="M877" i="1"/>
  <c r="K877" i="1"/>
  <c r="O874" i="1"/>
  <c r="Q874" i="1" s="1"/>
  <c r="M874" i="1"/>
  <c r="M871" i="1"/>
  <c r="O871" i="1" s="1"/>
  <c r="K871" i="1"/>
  <c r="M870" i="1"/>
  <c r="O870" i="1" s="1"/>
  <c r="K870" i="1"/>
  <c r="Q869" i="1"/>
  <c r="M869" i="1"/>
  <c r="O869" i="1" s="1"/>
  <c r="O868" i="1"/>
  <c r="Q868" i="1" s="1"/>
  <c r="M868" i="1"/>
  <c r="M867" i="1"/>
  <c r="O867" i="1" s="1"/>
  <c r="Q867" i="1" s="1"/>
  <c r="M866" i="1"/>
  <c r="O866" i="1" s="1"/>
  <c r="K866" i="1"/>
  <c r="M864" i="1"/>
  <c r="O864" i="1" s="1"/>
  <c r="Q864" i="1" s="1"/>
  <c r="O860" i="1"/>
  <c r="Q860" i="1" s="1"/>
  <c r="M860" i="1"/>
  <c r="M858" i="1"/>
  <c r="O858" i="1" s="1"/>
  <c r="Q858" i="1" s="1"/>
  <c r="M857" i="1"/>
  <c r="O857" i="1" s="1"/>
  <c r="K857" i="1"/>
  <c r="Q856" i="1"/>
  <c r="M856" i="1"/>
  <c r="O856" i="1" s="1"/>
  <c r="M855" i="1"/>
  <c r="O855" i="1" s="1"/>
  <c r="K855" i="1"/>
  <c r="M853" i="1"/>
  <c r="O853" i="1" s="1"/>
  <c r="Q853" i="1" s="1"/>
  <c r="M852" i="1"/>
  <c r="O852" i="1" s="1"/>
  <c r="Q852" i="1" s="1"/>
  <c r="Q850" i="1"/>
  <c r="M850" i="1"/>
  <c r="O850" i="1" s="1"/>
  <c r="M848" i="1"/>
  <c r="O848" i="1" s="1"/>
  <c r="K848" i="1"/>
  <c r="M847" i="1"/>
  <c r="O847" i="1" s="1"/>
  <c r="Q847" i="1" s="1"/>
  <c r="M846" i="1"/>
  <c r="O846" i="1" s="1"/>
  <c r="K846" i="1"/>
  <c r="M845" i="1"/>
  <c r="O845" i="1" s="1"/>
  <c r="Q845" i="1" s="1"/>
  <c r="O844" i="1"/>
  <c r="Q844" i="1" s="1"/>
  <c r="M844" i="1"/>
  <c r="M843" i="1"/>
  <c r="O843" i="1" s="1"/>
  <c r="Q843" i="1" s="1"/>
  <c r="M842" i="1"/>
  <c r="O842" i="1" s="1"/>
  <c r="Q842" i="1" s="1"/>
  <c r="M840" i="1"/>
  <c r="O840" i="1" s="1"/>
  <c r="Q840" i="1" s="1"/>
  <c r="O839" i="1"/>
  <c r="Q839" i="1" s="1"/>
  <c r="M839" i="1"/>
  <c r="M837" i="1"/>
  <c r="O837" i="1" s="1"/>
  <c r="K837" i="1"/>
  <c r="M835" i="1"/>
  <c r="O835" i="1" s="1"/>
  <c r="Q835" i="1" s="1"/>
  <c r="Q833" i="1"/>
  <c r="M833" i="1"/>
  <c r="O833" i="1" s="1"/>
  <c r="O831" i="1"/>
  <c r="Q831" i="1" s="1"/>
  <c r="M831" i="1"/>
  <c r="M830" i="1"/>
  <c r="O830" i="1" s="1"/>
  <c r="Q830" i="1" s="1"/>
  <c r="M829" i="1"/>
  <c r="O829" i="1" s="1"/>
  <c r="Q829" i="1" s="1"/>
  <c r="Q827" i="1"/>
  <c r="M827" i="1"/>
  <c r="O827" i="1" s="1"/>
  <c r="M826" i="1"/>
  <c r="O826" i="1" s="1"/>
  <c r="K826" i="1"/>
  <c r="M825" i="1"/>
  <c r="O825" i="1" s="1"/>
  <c r="K825" i="1"/>
  <c r="M824" i="1"/>
  <c r="O824" i="1" s="1"/>
  <c r="Q824" i="1" s="1"/>
  <c r="M822" i="1"/>
  <c r="O822" i="1" s="1"/>
  <c r="Q822" i="1" s="1"/>
  <c r="O821" i="1"/>
  <c r="Q821" i="1" s="1"/>
  <c r="M821" i="1"/>
  <c r="M819" i="1"/>
  <c r="O819" i="1" s="1"/>
  <c r="Q819" i="1" s="1"/>
  <c r="M818" i="1"/>
  <c r="O818" i="1" s="1"/>
  <c r="Q818" i="1" s="1"/>
  <c r="M817" i="1"/>
  <c r="O817" i="1" s="1"/>
  <c r="Q817" i="1" s="1"/>
  <c r="O815" i="1"/>
  <c r="Q815" i="1" s="1"/>
  <c r="M815" i="1"/>
  <c r="M814" i="1"/>
  <c r="O814" i="1" s="1"/>
  <c r="Q814" i="1" s="1"/>
  <c r="M813" i="1"/>
  <c r="O813" i="1" s="1"/>
  <c r="K813" i="1"/>
  <c r="O811" i="1"/>
  <c r="M811" i="1"/>
  <c r="K811" i="1"/>
  <c r="O810" i="1"/>
  <c r="Q810" i="1" s="1"/>
  <c r="M810" i="1"/>
  <c r="M806" i="1"/>
  <c r="O806" i="1" s="1"/>
  <c r="Q806" i="1" s="1"/>
  <c r="M804" i="1"/>
  <c r="O804" i="1" s="1"/>
  <c r="Q804" i="1" s="1"/>
  <c r="M803" i="1"/>
  <c r="O803" i="1" s="1"/>
  <c r="Q803" i="1" s="1"/>
  <c r="O802" i="1"/>
  <c r="Q802" i="1" s="1"/>
  <c r="M802" i="1"/>
  <c r="M800" i="1"/>
  <c r="O800" i="1" s="1"/>
  <c r="Q800" i="1" s="1"/>
  <c r="M798" i="1"/>
  <c r="O798" i="1" s="1"/>
  <c r="Q798" i="1" s="1"/>
  <c r="Q796" i="1"/>
  <c r="M796" i="1"/>
  <c r="O796" i="1" s="1"/>
  <c r="O795" i="1"/>
  <c r="Q795" i="1" s="1"/>
  <c r="M795" i="1"/>
  <c r="M794" i="1"/>
  <c r="O794" i="1" s="1"/>
  <c r="Q794" i="1" s="1"/>
  <c r="M793" i="1"/>
  <c r="O793" i="1" s="1"/>
  <c r="Q793" i="1" s="1"/>
  <c r="M792" i="1"/>
  <c r="O792" i="1" s="1"/>
  <c r="Q792" i="1" s="1"/>
  <c r="O786" i="1"/>
  <c r="Q786" i="1" s="1"/>
  <c r="M786" i="1"/>
  <c r="M785" i="1"/>
  <c r="O785" i="1" s="1"/>
  <c r="Q785" i="1" s="1"/>
  <c r="M784" i="1"/>
  <c r="O784" i="1" s="1"/>
  <c r="Q784" i="1" s="1"/>
  <c r="Q783" i="1"/>
  <c r="M783" i="1"/>
  <c r="O783" i="1" s="1"/>
  <c r="M780" i="1"/>
  <c r="O780" i="1" s="1"/>
  <c r="K780" i="1"/>
  <c r="M779" i="1"/>
  <c r="O779" i="1" s="1"/>
  <c r="Q779" i="1" s="1"/>
  <c r="M777" i="1"/>
  <c r="O777" i="1" s="1"/>
  <c r="K777" i="1"/>
  <c r="O776" i="1"/>
  <c r="M776" i="1"/>
  <c r="K776" i="1"/>
  <c r="O774" i="1"/>
  <c r="Q774" i="1" s="1"/>
  <c r="M774" i="1"/>
  <c r="M773" i="1"/>
  <c r="O773" i="1" s="1"/>
  <c r="K773" i="1"/>
  <c r="M772" i="1"/>
  <c r="O772" i="1" s="1"/>
  <c r="K772" i="1"/>
  <c r="Q771" i="1"/>
  <c r="M771" i="1"/>
  <c r="O771" i="1" s="1"/>
  <c r="O770" i="1"/>
  <c r="Q770" i="1" s="1"/>
  <c r="M770" i="1"/>
  <c r="M769" i="1"/>
  <c r="O769" i="1" s="1"/>
  <c r="K769" i="1"/>
  <c r="M768" i="1"/>
  <c r="O768" i="1" s="1"/>
  <c r="Q768" i="1" s="1"/>
  <c r="Q767" i="1"/>
  <c r="M767" i="1"/>
  <c r="O767" i="1" s="1"/>
  <c r="O766" i="1"/>
  <c r="Q766" i="1" s="1"/>
  <c r="M766" i="1"/>
  <c r="M765" i="1"/>
  <c r="O765" i="1" s="1"/>
  <c r="Q765" i="1" s="1"/>
  <c r="M764" i="1"/>
  <c r="O764" i="1" s="1"/>
  <c r="Q764" i="1" s="1"/>
  <c r="Q763" i="1"/>
  <c r="M763" i="1"/>
  <c r="O763" i="1" s="1"/>
  <c r="O762" i="1"/>
  <c r="Q762" i="1" s="1"/>
  <c r="M762" i="1"/>
  <c r="M761" i="1"/>
  <c r="O761" i="1" s="1"/>
  <c r="Q761" i="1" s="1"/>
  <c r="M759" i="1"/>
  <c r="O759" i="1" s="1"/>
  <c r="K759" i="1"/>
  <c r="O758" i="1"/>
  <c r="M758" i="1"/>
  <c r="K758" i="1"/>
  <c r="M757" i="1"/>
  <c r="O757" i="1" s="1"/>
  <c r="K757" i="1"/>
  <c r="M756" i="1"/>
  <c r="O756" i="1" s="1"/>
  <c r="K756" i="1"/>
  <c r="M755" i="1"/>
  <c r="O755" i="1" s="1"/>
  <c r="Q755" i="1" s="1"/>
  <c r="Q753" i="1"/>
  <c r="M753" i="1"/>
  <c r="O753" i="1" s="1"/>
  <c r="M751" i="1"/>
  <c r="O751" i="1" s="1"/>
  <c r="K751" i="1"/>
  <c r="M750" i="1"/>
  <c r="O750" i="1" s="1"/>
  <c r="Q750" i="1" s="1"/>
  <c r="M749" i="1"/>
  <c r="O749" i="1" s="1"/>
  <c r="Q749" i="1" s="1"/>
  <c r="M748" i="1"/>
  <c r="O748" i="1" s="1"/>
  <c r="Q748" i="1" s="1"/>
  <c r="O746" i="1"/>
  <c r="Q746" i="1" s="1"/>
  <c r="M746" i="1"/>
  <c r="M745" i="1"/>
  <c r="O745" i="1" s="1"/>
  <c r="Q745" i="1" s="1"/>
  <c r="M743" i="1"/>
  <c r="O743" i="1" s="1"/>
  <c r="K743" i="1"/>
  <c r="Q742" i="1"/>
  <c r="M742" i="1"/>
  <c r="O742" i="1" s="1"/>
  <c r="M741" i="1"/>
  <c r="O741" i="1" s="1"/>
  <c r="K741" i="1"/>
  <c r="M740" i="1"/>
  <c r="O740" i="1" s="1"/>
  <c r="Q740" i="1" s="1"/>
  <c r="M739" i="1"/>
  <c r="O739" i="1" s="1"/>
  <c r="K739" i="1"/>
  <c r="O738" i="1"/>
  <c r="M738" i="1"/>
  <c r="K738" i="1"/>
  <c r="O737" i="1"/>
  <c r="Q737" i="1" s="1"/>
  <c r="M737" i="1"/>
  <c r="M735" i="1"/>
  <c r="O735" i="1" s="1"/>
  <c r="Q735" i="1" s="1"/>
  <c r="M734" i="1"/>
  <c r="O734" i="1" s="1"/>
  <c r="K734" i="1"/>
  <c r="M731" i="1"/>
  <c r="O731" i="1" s="1"/>
  <c r="Q731" i="1" s="1"/>
  <c r="O730" i="1"/>
  <c r="Q730" i="1" s="1"/>
  <c r="M730" i="1"/>
  <c r="M729" i="1"/>
  <c r="O729" i="1" s="1"/>
  <c r="Q729" i="1" s="1"/>
  <c r="M728" i="1"/>
  <c r="O728" i="1" s="1"/>
  <c r="Q728" i="1" s="1"/>
  <c r="M726" i="1"/>
  <c r="O726" i="1" s="1"/>
  <c r="Q726" i="1" s="1"/>
  <c r="M725" i="1"/>
  <c r="O725" i="1" s="1"/>
  <c r="K725" i="1"/>
  <c r="M724" i="1"/>
  <c r="O724" i="1" s="1"/>
  <c r="K724" i="1"/>
  <c r="M723" i="1"/>
  <c r="O723" i="1" s="1"/>
  <c r="Q723" i="1" s="1"/>
  <c r="Q720" i="1"/>
  <c r="M720" i="1"/>
  <c r="O720" i="1" s="1"/>
  <c r="O717" i="1"/>
  <c r="Q717" i="1" s="1"/>
  <c r="M717" i="1"/>
  <c r="M716" i="1"/>
  <c r="O716" i="1" s="1"/>
  <c r="Q716" i="1" s="1"/>
  <c r="M715" i="1"/>
  <c r="O715" i="1" s="1"/>
  <c r="Q715" i="1" s="1"/>
  <c r="O714" i="1"/>
  <c r="M714" i="1"/>
  <c r="K714" i="1"/>
  <c r="O712" i="1"/>
  <c r="Q712" i="1" s="1"/>
  <c r="M712" i="1"/>
  <c r="M711" i="1"/>
  <c r="O711" i="1" s="1"/>
  <c r="Q711" i="1" s="1"/>
  <c r="M710" i="1"/>
  <c r="O710" i="1" s="1"/>
  <c r="Q710" i="1" s="1"/>
  <c r="Q709" i="1"/>
  <c r="O709" i="1"/>
  <c r="M709" i="1"/>
  <c r="O708" i="1"/>
  <c r="Q708" i="1" s="1"/>
  <c r="M708" i="1"/>
  <c r="M707" i="1"/>
  <c r="O707" i="1" s="1"/>
  <c r="Q707" i="1" s="1"/>
  <c r="M705" i="1"/>
  <c r="O705" i="1" s="1"/>
  <c r="Q705" i="1" s="1"/>
  <c r="Q704" i="1"/>
  <c r="M704" i="1"/>
  <c r="O704" i="1" s="1"/>
  <c r="O703" i="1"/>
  <c r="Q703" i="1" s="1"/>
  <c r="M703" i="1"/>
  <c r="M701" i="1"/>
  <c r="O701" i="1" s="1"/>
  <c r="Q701" i="1" s="1"/>
  <c r="M699" i="1"/>
  <c r="O699" i="1" s="1"/>
  <c r="Q699" i="1" s="1"/>
  <c r="Q696" i="1"/>
  <c r="M696" i="1"/>
  <c r="O696" i="1" s="1"/>
  <c r="O695" i="1"/>
  <c r="Q695" i="1" s="1"/>
  <c r="M695" i="1"/>
  <c r="M694" i="1"/>
  <c r="O694" i="1" s="1"/>
  <c r="Q694" i="1" s="1"/>
  <c r="M693" i="1"/>
  <c r="O693" i="1" s="1"/>
  <c r="Q693" i="1" s="1"/>
  <c r="Q692" i="1"/>
  <c r="M692" i="1"/>
  <c r="O692" i="1" s="1"/>
  <c r="O691" i="1"/>
  <c r="Q691" i="1" s="1"/>
  <c r="M691" i="1"/>
  <c r="M690" i="1"/>
  <c r="O690" i="1" s="1"/>
  <c r="K690" i="1"/>
  <c r="M689" i="1"/>
  <c r="O689" i="1" s="1"/>
  <c r="Q689" i="1" s="1"/>
  <c r="M688" i="1"/>
  <c r="O688" i="1" s="1"/>
  <c r="Q688" i="1" s="1"/>
  <c r="O687" i="1"/>
  <c r="Q687" i="1" s="1"/>
  <c r="M687" i="1"/>
  <c r="M685" i="1"/>
  <c r="O685" i="1" s="1"/>
  <c r="Q685" i="1" s="1"/>
  <c r="M684" i="1"/>
  <c r="O684" i="1" s="1"/>
  <c r="K684" i="1"/>
  <c r="Q682" i="1"/>
  <c r="M682" i="1"/>
  <c r="O682" i="1" s="1"/>
  <c r="O681" i="1"/>
  <c r="Q681" i="1" s="1"/>
  <c r="M681" i="1"/>
  <c r="M679" i="1"/>
  <c r="O679" i="1" s="1"/>
  <c r="Q679" i="1" s="1"/>
  <c r="M677" i="1"/>
  <c r="O677" i="1" s="1"/>
  <c r="Q677" i="1" s="1"/>
  <c r="O676" i="1"/>
  <c r="M676" i="1"/>
  <c r="K676" i="1"/>
  <c r="O675" i="1"/>
  <c r="Q675" i="1" s="1"/>
  <c r="M675" i="1"/>
  <c r="M674" i="1"/>
  <c r="O674" i="1" s="1"/>
  <c r="K674" i="1"/>
  <c r="M672" i="1"/>
  <c r="O672" i="1" s="1"/>
  <c r="Q672" i="1" s="1"/>
  <c r="Q671" i="1"/>
  <c r="M671" i="1"/>
  <c r="O671" i="1" s="1"/>
  <c r="O670" i="1"/>
  <c r="Q670" i="1" s="1"/>
  <c r="M670" i="1"/>
  <c r="M669" i="1"/>
  <c r="O669" i="1" s="1"/>
  <c r="Q669" i="1" s="1"/>
  <c r="M668" i="1"/>
  <c r="O668" i="1" s="1"/>
  <c r="Q668" i="1" s="1"/>
  <c r="Q667" i="1"/>
  <c r="M667" i="1"/>
  <c r="O667" i="1" s="1"/>
  <c r="O666" i="1"/>
  <c r="Q666" i="1" s="1"/>
  <c r="M666" i="1"/>
  <c r="M664" i="1"/>
  <c r="O664" i="1" s="1"/>
  <c r="K664" i="1"/>
  <c r="M663" i="1"/>
  <c r="O663" i="1" s="1"/>
  <c r="Q663" i="1" s="1"/>
  <c r="M662" i="1"/>
  <c r="O662" i="1" s="1"/>
  <c r="Q662" i="1" s="1"/>
  <c r="O661" i="1"/>
  <c r="Q661" i="1" s="1"/>
  <c r="M661" i="1"/>
  <c r="M659" i="1"/>
  <c r="O659" i="1" s="1"/>
  <c r="Q659" i="1" s="1"/>
  <c r="M658" i="1"/>
  <c r="O658" i="1" s="1"/>
  <c r="Q658" i="1" s="1"/>
  <c r="M656" i="1"/>
  <c r="O656" i="1" s="1"/>
  <c r="Q656" i="1" s="1"/>
  <c r="M655" i="1"/>
  <c r="O655" i="1" s="1"/>
  <c r="K655" i="1"/>
  <c r="M654" i="1"/>
  <c r="O654" i="1" s="1"/>
  <c r="K654" i="1"/>
  <c r="M651" i="1"/>
  <c r="O651" i="1" s="1"/>
  <c r="Q651" i="1" s="1"/>
  <c r="Q650" i="1"/>
  <c r="M650" i="1"/>
  <c r="O650" i="1" s="1"/>
  <c r="M649" i="1"/>
  <c r="O649" i="1" s="1"/>
  <c r="K649" i="1"/>
  <c r="M648" i="1"/>
  <c r="O648" i="1" s="1"/>
  <c r="K648" i="1"/>
  <c r="M645" i="1"/>
  <c r="O645" i="1" s="1"/>
  <c r="Q645" i="1" s="1"/>
  <c r="M644" i="1"/>
  <c r="O644" i="1" s="1"/>
  <c r="Q644" i="1" s="1"/>
  <c r="M642" i="1"/>
  <c r="O642" i="1" s="1"/>
  <c r="K642" i="1"/>
  <c r="Q641" i="1"/>
  <c r="M641" i="1"/>
  <c r="O641" i="1" s="1"/>
  <c r="O640" i="1"/>
  <c r="Q640" i="1" s="1"/>
  <c r="M640" i="1"/>
  <c r="M639" i="1"/>
  <c r="O639" i="1" s="1"/>
  <c r="Q639" i="1" s="1"/>
  <c r="O638" i="1"/>
  <c r="Q638" i="1" s="1"/>
  <c r="M638" i="1"/>
  <c r="M637" i="1"/>
  <c r="O637" i="1" s="1"/>
  <c r="Q637" i="1" s="1"/>
  <c r="O636" i="1"/>
  <c r="Q636" i="1" s="1"/>
  <c r="M636" i="1"/>
  <c r="M635" i="1"/>
  <c r="O635" i="1" s="1"/>
  <c r="Q635" i="1" s="1"/>
  <c r="O633" i="1"/>
  <c r="Q633" i="1" s="1"/>
  <c r="M633" i="1"/>
  <c r="Q632" i="1"/>
  <c r="M632" i="1"/>
  <c r="O632" i="1" s="1"/>
  <c r="O631" i="1"/>
  <c r="Q631" i="1" s="1"/>
  <c r="M631" i="1"/>
  <c r="M630" i="1"/>
  <c r="O630" i="1" s="1"/>
  <c r="Q630" i="1" s="1"/>
  <c r="O629" i="1"/>
  <c r="Q629" i="1" s="1"/>
  <c r="M629" i="1"/>
  <c r="M628" i="1"/>
  <c r="O628" i="1" s="1"/>
  <c r="Q628" i="1" s="1"/>
  <c r="O627" i="1"/>
  <c r="Q627" i="1" s="1"/>
  <c r="M627" i="1"/>
  <c r="M626" i="1"/>
  <c r="O626" i="1" s="1"/>
  <c r="Q626" i="1" s="1"/>
  <c r="O625" i="1"/>
  <c r="Q625" i="1" s="1"/>
  <c r="M625" i="1"/>
  <c r="O624" i="1"/>
  <c r="M624" i="1"/>
  <c r="K624" i="1"/>
  <c r="M623" i="1"/>
  <c r="O623" i="1" s="1"/>
  <c r="K623" i="1"/>
  <c r="M622" i="1"/>
  <c r="O622" i="1" s="1"/>
  <c r="Q622" i="1" s="1"/>
  <c r="O621" i="1"/>
  <c r="Q621" i="1" s="1"/>
  <c r="M621" i="1"/>
  <c r="Q620" i="1"/>
  <c r="M620" i="1"/>
  <c r="O620" i="1" s="1"/>
  <c r="O619" i="1"/>
  <c r="Q619" i="1" s="1"/>
  <c r="M619" i="1"/>
  <c r="M618" i="1"/>
  <c r="O618" i="1" s="1"/>
  <c r="Q618" i="1" s="1"/>
  <c r="O617" i="1"/>
  <c r="Q617" i="1" s="1"/>
  <c r="M617" i="1"/>
  <c r="M616" i="1"/>
  <c r="O616" i="1" s="1"/>
  <c r="Q616" i="1" s="1"/>
  <c r="O615" i="1"/>
  <c r="Q615" i="1" s="1"/>
  <c r="M615" i="1"/>
  <c r="M614" i="1"/>
  <c r="O614" i="1" s="1"/>
  <c r="Q614" i="1" s="1"/>
  <c r="O613" i="1"/>
  <c r="Q613" i="1" s="1"/>
  <c r="M613" i="1"/>
  <c r="Q612" i="1"/>
  <c r="M612" i="1"/>
  <c r="O612" i="1" s="1"/>
  <c r="O610" i="1"/>
  <c r="Q610" i="1" s="1"/>
  <c r="M610" i="1"/>
  <c r="M609" i="1"/>
  <c r="O609" i="1" s="1"/>
  <c r="Q609" i="1" s="1"/>
  <c r="O607" i="1"/>
  <c r="Q607" i="1" s="1"/>
  <c r="M607" i="1"/>
  <c r="M606" i="1"/>
  <c r="O606" i="1" s="1"/>
  <c r="Q606" i="1" s="1"/>
  <c r="O605" i="1"/>
  <c r="Q605" i="1" s="1"/>
  <c r="M605" i="1"/>
  <c r="M604" i="1"/>
  <c r="O604" i="1" s="1"/>
  <c r="Q604" i="1" s="1"/>
  <c r="O603" i="1"/>
  <c r="Q603" i="1" s="1"/>
  <c r="M603" i="1"/>
  <c r="Q602" i="1"/>
  <c r="M602" i="1"/>
  <c r="O602" i="1" s="1"/>
  <c r="O601" i="1"/>
  <c r="Q601" i="1" s="1"/>
  <c r="M601" i="1"/>
  <c r="O600" i="1"/>
  <c r="M600" i="1"/>
  <c r="K600" i="1"/>
  <c r="O599" i="1"/>
  <c r="Q599" i="1" s="1"/>
  <c r="M599" i="1"/>
  <c r="M598" i="1"/>
  <c r="O598" i="1" s="1"/>
  <c r="Q598" i="1" s="1"/>
  <c r="O597" i="1"/>
  <c r="Q597" i="1" s="1"/>
  <c r="M597" i="1"/>
  <c r="M596" i="1"/>
  <c r="O596" i="1" s="1"/>
  <c r="Q596" i="1" s="1"/>
  <c r="O595" i="1"/>
  <c r="Q595" i="1" s="1"/>
  <c r="M595" i="1"/>
  <c r="Q593" i="1"/>
  <c r="M593" i="1"/>
  <c r="O593" i="1" s="1"/>
  <c r="O592" i="1"/>
  <c r="Q592" i="1" s="1"/>
  <c r="M592" i="1"/>
  <c r="M591" i="1"/>
  <c r="O591" i="1" s="1"/>
  <c r="Q591" i="1" s="1"/>
  <c r="O590" i="1"/>
  <c r="Q590" i="1" s="1"/>
  <c r="M590" i="1"/>
  <c r="M589" i="1"/>
  <c r="O589" i="1" s="1"/>
  <c r="Q589" i="1" s="1"/>
  <c r="O588" i="1"/>
  <c r="Q588" i="1" s="1"/>
  <c r="M588" i="1"/>
  <c r="M587" i="1"/>
  <c r="O587" i="1" s="1"/>
  <c r="Q587" i="1" s="1"/>
  <c r="O585" i="1"/>
  <c r="Q585" i="1" s="1"/>
  <c r="M585" i="1"/>
  <c r="O584" i="1"/>
  <c r="M584" i="1"/>
  <c r="K584" i="1"/>
  <c r="O583" i="1"/>
  <c r="Q583" i="1" s="1"/>
  <c r="M583" i="1"/>
  <c r="M582" i="1"/>
  <c r="O582" i="1" s="1"/>
  <c r="Q582" i="1" s="1"/>
  <c r="O581" i="1"/>
  <c r="Q581" i="1" s="1"/>
  <c r="M581" i="1"/>
  <c r="Q580" i="1"/>
  <c r="M580" i="1"/>
  <c r="O580" i="1" s="1"/>
  <c r="O579" i="1"/>
  <c r="Q579" i="1" s="1"/>
  <c r="M579" i="1"/>
  <c r="M578" i="1"/>
  <c r="O578" i="1" s="1"/>
  <c r="Q578" i="1" s="1"/>
  <c r="O577" i="1"/>
  <c r="Q577" i="1" s="1"/>
  <c r="M577" i="1"/>
  <c r="M576" i="1"/>
  <c r="O576" i="1" s="1"/>
  <c r="Q576" i="1" s="1"/>
  <c r="O575" i="1"/>
  <c r="Q575" i="1" s="1"/>
  <c r="M575" i="1"/>
  <c r="M574" i="1"/>
  <c r="O574" i="1" s="1"/>
  <c r="Q574" i="1" s="1"/>
  <c r="O573" i="1"/>
  <c r="Q573" i="1" s="1"/>
  <c r="M573" i="1"/>
  <c r="Q572" i="1"/>
  <c r="M572" i="1"/>
  <c r="O572" i="1" s="1"/>
  <c r="O571" i="1"/>
  <c r="Q571" i="1" s="1"/>
  <c r="M571" i="1"/>
  <c r="M570" i="1"/>
  <c r="O570" i="1" s="1"/>
  <c r="Q570" i="1" s="1"/>
  <c r="O569" i="1"/>
  <c r="Q569" i="1" s="1"/>
  <c r="M569" i="1"/>
  <c r="M568" i="1"/>
  <c r="O568" i="1" s="1"/>
  <c r="Q568" i="1" s="1"/>
  <c r="O567" i="1"/>
  <c r="Q567" i="1" s="1"/>
  <c r="M567" i="1"/>
  <c r="M566" i="1"/>
  <c r="O566" i="1" s="1"/>
  <c r="Q566" i="1" s="1"/>
  <c r="O565" i="1"/>
  <c r="Q565" i="1" s="1"/>
  <c r="M565" i="1"/>
  <c r="O564" i="1"/>
  <c r="M564" i="1"/>
  <c r="K564" i="1"/>
  <c r="M562" i="1"/>
  <c r="O562" i="1" s="1"/>
  <c r="K562" i="1"/>
  <c r="O561" i="1"/>
  <c r="M561" i="1"/>
  <c r="K561" i="1"/>
  <c r="O560" i="1"/>
  <c r="Q560" i="1" s="1"/>
  <c r="M560" i="1"/>
  <c r="Q559" i="1"/>
  <c r="M559" i="1"/>
  <c r="O559" i="1" s="1"/>
  <c r="O558" i="1"/>
  <c r="Q558" i="1" s="1"/>
  <c r="M558" i="1"/>
  <c r="O557" i="1"/>
  <c r="M557" i="1"/>
  <c r="K557" i="1"/>
  <c r="O556" i="1"/>
  <c r="Q556" i="1" s="1"/>
  <c r="M556" i="1"/>
  <c r="M555" i="1"/>
  <c r="O555" i="1" s="1"/>
  <c r="Q555" i="1" s="1"/>
  <c r="O554" i="1"/>
  <c r="Q554" i="1" s="1"/>
  <c r="M554" i="1"/>
  <c r="M553" i="1"/>
  <c r="O553" i="1" s="1"/>
  <c r="Q553" i="1" s="1"/>
  <c r="O552" i="1"/>
  <c r="Q552" i="1" s="1"/>
  <c r="M552" i="1"/>
  <c r="O551" i="1"/>
  <c r="M551" i="1"/>
  <c r="K551" i="1"/>
  <c r="O550" i="1"/>
  <c r="Q550" i="1" s="1"/>
  <c r="M550" i="1"/>
  <c r="M549" i="1"/>
  <c r="O549" i="1" s="1"/>
  <c r="Q549" i="1" s="1"/>
  <c r="O548" i="1"/>
  <c r="Q548" i="1" s="1"/>
  <c r="M548" i="1"/>
  <c r="O547" i="1"/>
  <c r="M547" i="1"/>
  <c r="K547" i="1"/>
  <c r="M546" i="1"/>
  <c r="O546" i="1" s="1"/>
  <c r="K546" i="1"/>
  <c r="O545" i="1"/>
  <c r="M545" i="1"/>
  <c r="K545" i="1"/>
  <c r="O544" i="1"/>
  <c r="Q544" i="1" s="1"/>
  <c r="M544" i="1"/>
  <c r="Q543" i="1"/>
  <c r="M543" i="1"/>
  <c r="O543" i="1" s="1"/>
  <c r="O542" i="1"/>
  <c r="Q542" i="1" s="1"/>
  <c r="M542" i="1"/>
  <c r="M541" i="1"/>
  <c r="O541" i="1" s="1"/>
  <c r="Q541" i="1" s="1"/>
  <c r="O540" i="1"/>
  <c r="Q540" i="1" s="1"/>
  <c r="M540" i="1"/>
  <c r="M539" i="1"/>
  <c r="O539" i="1" s="1"/>
  <c r="Q539" i="1" s="1"/>
  <c r="O538" i="1"/>
  <c r="Q538" i="1" s="1"/>
  <c r="M538" i="1"/>
  <c r="M537" i="1"/>
  <c r="O537" i="1" s="1"/>
  <c r="Q537" i="1" s="1"/>
  <c r="O536" i="1"/>
  <c r="Q536" i="1" s="1"/>
  <c r="M536" i="1"/>
  <c r="Q535" i="1"/>
  <c r="M535" i="1"/>
  <c r="O535" i="1" s="1"/>
  <c r="O534" i="1"/>
  <c r="Q534" i="1" s="1"/>
  <c r="M534" i="1"/>
  <c r="M533" i="1"/>
  <c r="O533" i="1" s="1"/>
  <c r="Q533" i="1" s="1"/>
  <c r="O532" i="1"/>
  <c r="Q532" i="1" s="1"/>
  <c r="M532" i="1"/>
  <c r="O531" i="1"/>
  <c r="M531" i="1"/>
  <c r="K531" i="1"/>
  <c r="O530" i="1"/>
  <c r="Q530" i="1" s="1"/>
  <c r="M530" i="1"/>
  <c r="M528" i="1"/>
  <c r="O528" i="1" s="1"/>
  <c r="Q528" i="1" s="1"/>
  <c r="O527" i="1"/>
  <c r="Q527" i="1" s="1"/>
  <c r="M527" i="1"/>
  <c r="M526" i="1"/>
  <c r="O526" i="1" s="1"/>
  <c r="Q526" i="1" s="1"/>
  <c r="O525" i="1"/>
  <c r="Q525" i="1" s="1"/>
  <c r="M525" i="1"/>
  <c r="M524" i="1"/>
  <c r="O524" i="1" s="1"/>
  <c r="Q524" i="1" s="1"/>
  <c r="M523" i="1"/>
  <c r="O523" i="1" s="1"/>
  <c r="K523" i="1"/>
  <c r="Q521" i="1"/>
  <c r="M521" i="1"/>
  <c r="O521" i="1" s="1"/>
  <c r="O520" i="1"/>
  <c r="Q520" i="1" s="1"/>
  <c r="M520" i="1"/>
  <c r="M519" i="1"/>
  <c r="O519" i="1" s="1"/>
  <c r="Q519" i="1" s="1"/>
  <c r="O518" i="1"/>
  <c r="Q518" i="1" s="1"/>
  <c r="M518" i="1"/>
  <c r="M517" i="1"/>
  <c r="O517" i="1" s="1"/>
  <c r="Q517" i="1" s="1"/>
  <c r="O516" i="1"/>
  <c r="Q516" i="1" s="1"/>
  <c r="M516" i="1"/>
  <c r="M515" i="1"/>
  <c r="O515" i="1" s="1"/>
  <c r="Q515" i="1" s="1"/>
  <c r="O514" i="1"/>
  <c r="Q514" i="1" s="1"/>
  <c r="M514" i="1"/>
  <c r="Q513" i="1"/>
  <c r="M513" i="1"/>
  <c r="O513" i="1" s="1"/>
  <c r="O512" i="1"/>
  <c r="Q512" i="1" s="1"/>
  <c r="M512" i="1"/>
  <c r="M511" i="1"/>
  <c r="O511" i="1" s="1"/>
  <c r="Q511" i="1" s="1"/>
  <c r="O510" i="1"/>
  <c r="Q510" i="1" s="1"/>
  <c r="M510" i="1"/>
  <c r="M509" i="1"/>
  <c r="O509" i="1" s="1"/>
  <c r="Q509" i="1" s="1"/>
  <c r="O508" i="1"/>
  <c r="Q508" i="1" s="1"/>
  <c r="M508" i="1"/>
  <c r="M507" i="1"/>
  <c r="O507" i="1" s="1"/>
  <c r="Q507" i="1" s="1"/>
  <c r="Q506" i="1"/>
  <c r="O506" i="1"/>
  <c r="M506" i="1"/>
  <c r="Q505" i="1"/>
  <c r="O505" i="1"/>
  <c r="M505" i="1"/>
  <c r="O504" i="1"/>
  <c r="Q504" i="1" s="1"/>
  <c r="M504" i="1"/>
  <c r="M503" i="1"/>
  <c r="O503" i="1" s="1"/>
  <c r="Q503" i="1" s="1"/>
  <c r="Q502" i="1"/>
  <c r="O502" i="1"/>
  <c r="M502" i="1"/>
  <c r="Q501" i="1"/>
  <c r="O501" i="1"/>
  <c r="M501" i="1"/>
  <c r="O500" i="1"/>
  <c r="Q500" i="1" s="1"/>
  <c r="M500" i="1"/>
  <c r="M499" i="1"/>
  <c r="O499" i="1" s="1"/>
  <c r="Q499" i="1" s="1"/>
  <c r="Q498" i="1"/>
  <c r="O498" i="1"/>
  <c r="M498" i="1"/>
  <c r="Q497" i="1"/>
  <c r="O497" i="1"/>
  <c r="M497" i="1"/>
  <c r="O496" i="1"/>
  <c r="Q496" i="1" s="1"/>
  <c r="M496" i="1"/>
  <c r="M495" i="1"/>
  <c r="O495" i="1" s="1"/>
  <c r="Q495" i="1" s="1"/>
  <c r="Q494" i="1"/>
  <c r="O494" i="1"/>
  <c r="M494" i="1"/>
  <c r="O493" i="1"/>
  <c r="M493" i="1"/>
  <c r="K493" i="1"/>
  <c r="O492" i="1"/>
  <c r="Q492" i="1" s="1"/>
  <c r="M492" i="1"/>
  <c r="M491" i="1"/>
  <c r="O491" i="1" s="1"/>
  <c r="Q491" i="1" s="1"/>
  <c r="Q490" i="1"/>
  <c r="O490" i="1"/>
  <c r="M490" i="1"/>
  <c r="Q489" i="1"/>
  <c r="O489" i="1"/>
  <c r="M489" i="1"/>
  <c r="O488" i="1"/>
  <c r="Q488" i="1" s="1"/>
  <c r="M488" i="1"/>
  <c r="M487" i="1"/>
  <c r="O487" i="1" s="1"/>
  <c r="Q487" i="1" s="1"/>
  <c r="O486" i="1"/>
  <c r="M486" i="1"/>
  <c r="K486" i="1"/>
  <c r="Q485" i="1"/>
  <c r="O485" i="1"/>
  <c r="M485" i="1"/>
  <c r="O484" i="1"/>
  <c r="Q484" i="1" s="1"/>
  <c r="M484" i="1"/>
  <c r="O483" i="1"/>
  <c r="M483" i="1"/>
  <c r="K483" i="1"/>
  <c r="Q482" i="1"/>
  <c r="O482" i="1"/>
  <c r="M482" i="1"/>
  <c r="Q481" i="1"/>
  <c r="O481" i="1"/>
  <c r="M481" i="1"/>
  <c r="O480" i="1"/>
  <c r="Q480" i="1" s="1"/>
  <c r="M480" i="1"/>
  <c r="M479" i="1"/>
  <c r="O479" i="1" s="1"/>
  <c r="Q479" i="1" s="1"/>
  <c r="Q478" i="1"/>
  <c r="O478" i="1"/>
  <c r="M478" i="1"/>
  <c r="Q477" i="1"/>
  <c r="O477" i="1"/>
  <c r="M477" i="1"/>
  <c r="O476" i="1"/>
  <c r="Q476" i="1" s="1"/>
  <c r="M476" i="1"/>
  <c r="M475" i="1"/>
  <c r="O475" i="1" s="1"/>
  <c r="Q475" i="1" s="1"/>
  <c r="O474" i="1"/>
  <c r="M474" i="1"/>
  <c r="K474" i="1"/>
  <c r="Q473" i="1"/>
  <c r="O473" i="1"/>
  <c r="M473" i="1"/>
  <c r="O472" i="1"/>
  <c r="Q472" i="1" s="1"/>
  <c r="M472" i="1"/>
  <c r="M471" i="1"/>
  <c r="O471" i="1" s="1"/>
  <c r="Q471" i="1" s="1"/>
  <c r="Q470" i="1"/>
  <c r="O470" i="1"/>
  <c r="M470" i="1"/>
  <c r="Q469" i="1"/>
  <c r="M469" i="1"/>
  <c r="O469" i="1" s="1"/>
  <c r="O468" i="1"/>
  <c r="Q468" i="1" s="1"/>
  <c r="M468" i="1"/>
  <c r="M467" i="1"/>
  <c r="O467" i="1" s="1"/>
  <c r="Q467" i="1" s="1"/>
  <c r="Q466" i="1"/>
  <c r="O466" i="1"/>
  <c r="M466" i="1"/>
  <c r="Q465" i="1"/>
  <c r="O465" i="1"/>
  <c r="M465" i="1"/>
  <c r="O464" i="1"/>
  <c r="Q464" i="1" s="1"/>
  <c r="M464" i="1"/>
  <c r="M463" i="1"/>
  <c r="O463" i="1" s="1"/>
  <c r="Q463" i="1" s="1"/>
  <c r="Q462" i="1"/>
  <c r="O462" i="1"/>
  <c r="M462" i="1"/>
  <c r="M461" i="1"/>
  <c r="O461" i="1" s="1"/>
  <c r="Q461" i="1" s="1"/>
  <c r="O460" i="1"/>
  <c r="Q460" i="1" s="1"/>
  <c r="M460" i="1"/>
  <c r="M459" i="1"/>
  <c r="O459" i="1" s="1"/>
  <c r="Q459" i="1" s="1"/>
  <c r="Q458" i="1"/>
  <c r="O458" i="1"/>
  <c r="M458" i="1"/>
  <c r="Q457" i="1"/>
  <c r="O457" i="1"/>
  <c r="M457" i="1"/>
  <c r="M456" i="1"/>
  <c r="O456" i="1" s="1"/>
  <c r="K456" i="1"/>
  <c r="O455" i="1"/>
  <c r="M455" i="1"/>
  <c r="K455" i="1"/>
  <c r="M454" i="1"/>
  <c r="O454" i="1" s="1"/>
  <c r="K454" i="1"/>
  <c r="O453" i="1"/>
  <c r="M453" i="1"/>
  <c r="K453" i="1"/>
  <c r="O452" i="1"/>
  <c r="Q452" i="1" s="1"/>
  <c r="M452" i="1"/>
  <c r="O451" i="1"/>
  <c r="M451" i="1"/>
  <c r="K451" i="1"/>
  <c r="M448" i="1"/>
  <c r="O448" i="1" s="1"/>
  <c r="K448" i="1"/>
  <c r="M447" i="1"/>
  <c r="O447" i="1" s="1"/>
  <c r="Q447" i="1" s="1"/>
  <c r="M446" i="1"/>
  <c r="O446" i="1" s="1"/>
  <c r="K446" i="1"/>
  <c r="M445" i="1"/>
  <c r="O445" i="1" s="1"/>
  <c r="Q445" i="1" s="1"/>
  <c r="M444" i="1"/>
  <c r="O444" i="1" s="1"/>
  <c r="K444" i="1"/>
  <c r="Q443" i="1"/>
  <c r="M443" i="1"/>
  <c r="O443" i="1" s="1"/>
  <c r="M442" i="1"/>
  <c r="O442" i="1" s="1"/>
  <c r="K442" i="1"/>
  <c r="O441" i="1"/>
  <c r="M441" i="1"/>
  <c r="K441" i="1"/>
  <c r="O439" i="1"/>
  <c r="Q439" i="1" s="1"/>
  <c r="M439" i="1"/>
  <c r="M438" i="1"/>
  <c r="O438" i="1" s="1"/>
  <c r="Q438" i="1" s="1"/>
  <c r="O437" i="1"/>
  <c r="Q437" i="1" s="1"/>
  <c r="M437" i="1"/>
  <c r="O436" i="1"/>
  <c r="M436" i="1"/>
  <c r="K436" i="1"/>
  <c r="M435" i="1"/>
  <c r="O435" i="1" s="1"/>
  <c r="K435" i="1"/>
  <c r="O434" i="1"/>
  <c r="M434" i="1"/>
  <c r="K434" i="1"/>
  <c r="O433" i="1"/>
  <c r="Q433" i="1" s="1"/>
  <c r="M433" i="1"/>
  <c r="M432" i="1"/>
  <c r="O432" i="1" s="1"/>
  <c r="Q432" i="1" s="1"/>
  <c r="M431" i="1"/>
  <c r="O431" i="1" s="1"/>
  <c r="K431" i="1"/>
  <c r="O430" i="1"/>
  <c r="M430" i="1"/>
  <c r="K430" i="1"/>
  <c r="O429" i="1"/>
  <c r="Q429" i="1" s="1"/>
  <c r="M429" i="1"/>
  <c r="M428" i="1"/>
  <c r="O428" i="1" s="1"/>
  <c r="Q428" i="1" s="1"/>
  <c r="M427" i="1"/>
  <c r="O427" i="1" s="1"/>
  <c r="K427" i="1"/>
  <c r="O426" i="1"/>
  <c r="M426" i="1"/>
  <c r="K426" i="1"/>
  <c r="O425" i="1"/>
  <c r="Q425" i="1" s="1"/>
  <c r="M425" i="1"/>
  <c r="M424" i="1"/>
  <c r="O424" i="1" s="1"/>
  <c r="Q424" i="1" s="1"/>
  <c r="O423" i="1"/>
  <c r="Q423" i="1" s="1"/>
  <c r="M423" i="1"/>
  <c r="Q422" i="1"/>
  <c r="M422" i="1"/>
  <c r="O422" i="1" s="1"/>
  <c r="O421" i="1"/>
  <c r="Q421" i="1" s="1"/>
  <c r="M421" i="1"/>
  <c r="M420" i="1"/>
  <c r="O420" i="1" s="1"/>
  <c r="Q420" i="1" s="1"/>
  <c r="M419" i="1"/>
  <c r="O419" i="1" s="1"/>
  <c r="K419" i="1"/>
  <c r="M418" i="1"/>
  <c r="O418" i="1" s="1"/>
  <c r="Q418" i="1" s="1"/>
  <c r="M417" i="1"/>
  <c r="O417" i="1" s="1"/>
  <c r="K417" i="1"/>
  <c r="M416" i="1"/>
  <c r="O416" i="1" s="1"/>
  <c r="Q416" i="1" s="1"/>
  <c r="O414" i="1"/>
  <c r="Q414" i="1" s="1"/>
  <c r="M414" i="1"/>
  <c r="Q413" i="1"/>
  <c r="M413" i="1"/>
  <c r="O413" i="1" s="1"/>
  <c r="M412" i="1"/>
  <c r="O412" i="1" s="1"/>
  <c r="K412" i="1"/>
  <c r="O411" i="1"/>
  <c r="M411" i="1"/>
  <c r="K411" i="1"/>
  <c r="O410" i="1"/>
  <c r="Q410" i="1" s="1"/>
  <c r="M410" i="1"/>
  <c r="O409" i="1"/>
  <c r="M409" i="1"/>
  <c r="K409" i="1"/>
  <c r="O407" i="1"/>
  <c r="Q407" i="1" s="1"/>
  <c r="M407" i="1"/>
  <c r="M406" i="1"/>
  <c r="O406" i="1" s="1"/>
  <c r="Q406" i="1" s="1"/>
  <c r="O405" i="1"/>
  <c r="Q405" i="1" s="1"/>
  <c r="M405" i="1"/>
  <c r="O404" i="1"/>
  <c r="M404" i="1"/>
  <c r="K404" i="1"/>
  <c r="O403" i="1"/>
  <c r="Q403" i="1" s="1"/>
  <c r="M403" i="1"/>
  <c r="M402" i="1"/>
  <c r="O402" i="1" s="1"/>
  <c r="Q402" i="1" s="1"/>
  <c r="Q401" i="1"/>
  <c r="O401" i="1"/>
  <c r="M401" i="1"/>
  <c r="O400" i="1"/>
  <c r="M400" i="1"/>
  <c r="K400" i="1"/>
  <c r="M399" i="1"/>
  <c r="O399" i="1" s="1"/>
  <c r="K399" i="1"/>
  <c r="M398" i="1"/>
  <c r="O398" i="1" s="1"/>
  <c r="Q398" i="1" s="1"/>
  <c r="Q396" i="1"/>
  <c r="O396" i="1"/>
  <c r="M396" i="1"/>
  <c r="Q395" i="1"/>
  <c r="O395" i="1"/>
  <c r="M395" i="1"/>
  <c r="O394" i="1"/>
  <c r="Q394" i="1" s="1"/>
  <c r="M394" i="1"/>
  <c r="M393" i="1"/>
  <c r="O393" i="1" s="1"/>
  <c r="Q393" i="1" s="1"/>
  <c r="Q392" i="1"/>
  <c r="O392" i="1"/>
  <c r="M392" i="1"/>
  <c r="Q391" i="1"/>
  <c r="O391" i="1"/>
  <c r="M391" i="1"/>
  <c r="O390" i="1"/>
  <c r="Q390" i="1" s="1"/>
  <c r="M390" i="1"/>
  <c r="O389" i="1"/>
  <c r="M389" i="1"/>
  <c r="K389" i="1"/>
  <c r="Q388" i="1"/>
  <c r="O388" i="1"/>
  <c r="M388" i="1"/>
  <c r="M387" i="1"/>
  <c r="O387" i="1" s="1"/>
  <c r="Q387" i="1" s="1"/>
  <c r="O386" i="1"/>
  <c r="Q386" i="1" s="1"/>
  <c r="M386" i="1"/>
  <c r="M385" i="1"/>
  <c r="O385" i="1" s="1"/>
  <c r="Q385" i="1" s="1"/>
  <c r="Q384" i="1"/>
  <c r="O384" i="1"/>
  <c r="M384" i="1"/>
  <c r="O383" i="1"/>
  <c r="M383" i="1"/>
  <c r="K383" i="1"/>
  <c r="O382" i="1"/>
  <c r="Q382" i="1" s="1"/>
  <c r="M382" i="1"/>
  <c r="M381" i="1"/>
  <c r="O381" i="1" s="1"/>
  <c r="Q381" i="1" s="1"/>
  <c r="Q380" i="1"/>
  <c r="O380" i="1"/>
  <c r="M380" i="1"/>
  <c r="Q379" i="1"/>
  <c r="O379" i="1"/>
  <c r="M379" i="1"/>
  <c r="O378" i="1"/>
  <c r="Q378" i="1" s="1"/>
  <c r="M378" i="1"/>
  <c r="M377" i="1"/>
  <c r="O377" i="1" s="1"/>
  <c r="Q377" i="1" s="1"/>
  <c r="Q376" i="1"/>
  <c r="O376" i="1"/>
  <c r="M376" i="1"/>
  <c r="Q375" i="1"/>
  <c r="O375" i="1"/>
  <c r="M375" i="1"/>
  <c r="O374" i="1"/>
  <c r="Q374" i="1" s="1"/>
  <c r="M374" i="1"/>
  <c r="M373" i="1"/>
  <c r="O373" i="1" s="1"/>
  <c r="Q373" i="1" s="1"/>
  <c r="Q372" i="1"/>
  <c r="O372" i="1"/>
  <c r="M372" i="1"/>
  <c r="Q371" i="1"/>
  <c r="O371" i="1"/>
  <c r="M371" i="1"/>
  <c r="O370" i="1"/>
  <c r="Q370" i="1" s="1"/>
  <c r="M370" i="1"/>
  <c r="M369" i="1"/>
  <c r="O369" i="1" s="1"/>
  <c r="Q369" i="1" s="1"/>
  <c r="Q368" i="1"/>
  <c r="O368" i="1"/>
  <c r="M368" i="1"/>
  <c r="Q367" i="1"/>
  <c r="O367" i="1"/>
  <c r="M367" i="1"/>
  <c r="O366" i="1"/>
  <c r="Q366" i="1" s="1"/>
  <c r="M366" i="1"/>
  <c r="M365" i="1"/>
  <c r="O365" i="1" s="1"/>
  <c r="Q365" i="1" s="1"/>
  <c r="Q364" i="1"/>
  <c r="O364" i="1"/>
  <c r="M364" i="1"/>
  <c r="Q363" i="1"/>
  <c r="O363" i="1"/>
  <c r="M363" i="1"/>
  <c r="M361" i="1"/>
  <c r="O361" i="1" s="1"/>
  <c r="K361" i="1"/>
  <c r="O360" i="1"/>
  <c r="M360" i="1"/>
  <c r="K360" i="1"/>
  <c r="O359" i="1"/>
  <c r="M359" i="1"/>
  <c r="K359" i="1"/>
  <c r="Q358" i="1"/>
  <c r="O358" i="1"/>
  <c r="M358" i="1"/>
  <c r="O357" i="1"/>
  <c r="Q357" i="1" s="1"/>
  <c r="M357" i="1"/>
  <c r="M356" i="1"/>
  <c r="O356" i="1" s="1"/>
  <c r="Q356" i="1" s="1"/>
  <c r="Q355" i="1"/>
  <c r="O355" i="1"/>
  <c r="M355" i="1"/>
  <c r="Q354" i="1"/>
  <c r="O354" i="1"/>
  <c r="M354" i="1"/>
  <c r="O353" i="1"/>
  <c r="Q353" i="1" s="1"/>
  <c r="M353" i="1"/>
  <c r="M351" i="1"/>
  <c r="O351" i="1" s="1"/>
  <c r="Q351" i="1" s="1"/>
  <c r="Q350" i="1"/>
  <c r="O350" i="1"/>
  <c r="M350" i="1"/>
  <c r="O349" i="1"/>
  <c r="M349" i="1"/>
  <c r="K349" i="1"/>
  <c r="O348" i="1"/>
  <c r="Q348" i="1" s="1"/>
  <c r="M348" i="1"/>
  <c r="M347" i="1"/>
  <c r="O347" i="1" s="1"/>
  <c r="Q347" i="1" s="1"/>
  <c r="Q346" i="1"/>
  <c r="O346" i="1"/>
  <c r="M346" i="1"/>
  <c r="Q345" i="1"/>
  <c r="O345" i="1"/>
  <c r="M345" i="1"/>
  <c r="O344" i="1"/>
  <c r="Q344" i="1" s="1"/>
  <c r="M344" i="1"/>
  <c r="M343" i="1"/>
  <c r="O343" i="1" s="1"/>
  <c r="Q343" i="1" s="1"/>
  <c r="Q342" i="1"/>
  <c r="O342" i="1"/>
  <c r="M342" i="1"/>
  <c r="Q341" i="1"/>
  <c r="O341" i="1"/>
  <c r="M341" i="1"/>
  <c r="M340" i="1"/>
  <c r="O340" i="1" s="1"/>
  <c r="K340" i="1"/>
  <c r="M339" i="1"/>
  <c r="O339" i="1" s="1"/>
  <c r="Q339" i="1" s="1"/>
  <c r="O338" i="1"/>
  <c r="M338" i="1"/>
  <c r="K338" i="1"/>
  <c r="Q337" i="1"/>
  <c r="M337" i="1"/>
  <c r="O337" i="1" s="1"/>
  <c r="O336" i="1"/>
  <c r="Q336" i="1" s="1"/>
  <c r="M336" i="1"/>
  <c r="M335" i="1"/>
  <c r="O335" i="1" s="1"/>
  <c r="Q335" i="1" s="1"/>
  <c r="Q334" i="1"/>
  <c r="O334" i="1"/>
  <c r="M334" i="1"/>
  <c r="Q333" i="1"/>
  <c r="O333" i="1"/>
  <c r="M333" i="1"/>
  <c r="O332" i="1"/>
  <c r="Q332" i="1" s="1"/>
  <c r="M332" i="1"/>
  <c r="M331" i="1"/>
  <c r="O331" i="1" s="1"/>
  <c r="Q331" i="1" s="1"/>
  <c r="O330" i="1"/>
  <c r="Q330" i="1" s="1"/>
  <c r="M330" i="1"/>
  <c r="Q329" i="1"/>
  <c r="M329" i="1"/>
  <c r="O329" i="1" s="1"/>
  <c r="O328" i="1"/>
  <c r="Q328" i="1" s="1"/>
  <c r="M328" i="1"/>
  <c r="M327" i="1"/>
  <c r="O327" i="1" s="1"/>
  <c r="Q327" i="1" s="1"/>
  <c r="O326" i="1"/>
  <c r="Q326" i="1" s="1"/>
  <c r="M326" i="1"/>
  <c r="M325" i="1"/>
  <c r="O325" i="1" s="1"/>
  <c r="Q325" i="1" s="1"/>
  <c r="M324" i="1"/>
  <c r="O324" i="1" s="1"/>
  <c r="K324" i="1"/>
  <c r="M323" i="1"/>
  <c r="O323" i="1" s="1"/>
  <c r="Q323" i="1" s="1"/>
  <c r="O322" i="1"/>
  <c r="Q322" i="1" s="1"/>
  <c r="M322" i="1"/>
  <c r="Q321" i="1"/>
  <c r="M321" i="1"/>
  <c r="O321" i="1" s="1"/>
  <c r="O320" i="1"/>
  <c r="Q320" i="1" s="1"/>
  <c r="M320" i="1"/>
  <c r="M319" i="1"/>
  <c r="O319" i="1" s="1"/>
  <c r="Q319" i="1" s="1"/>
  <c r="O318" i="1"/>
  <c r="Q318" i="1" s="1"/>
  <c r="M318" i="1"/>
  <c r="M317" i="1"/>
  <c r="O317" i="1" s="1"/>
  <c r="Q317" i="1" s="1"/>
  <c r="O316" i="1"/>
  <c r="Q316" i="1" s="1"/>
  <c r="M316" i="1"/>
  <c r="M315" i="1"/>
  <c r="O315" i="1" s="1"/>
  <c r="Q315" i="1" s="1"/>
  <c r="Q314" i="1"/>
  <c r="O314" i="1"/>
  <c r="M314" i="1"/>
  <c r="M313" i="1"/>
  <c r="O313" i="1" s="1"/>
  <c r="Q313" i="1" s="1"/>
  <c r="O312" i="1"/>
  <c r="Q312" i="1" s="1"/>
  <c r="M312" i="1"/>
  <c r="M311" i="1"/>
  <c r="O311" i="1" s="1"/>
  <c r="Q311" i="1" s="1"/>
  <c r="O310" i="1"/>
  <c r="M310" i="1"/>
  <c r="K310" i="1"/>
  <c r="M309" i="1"/>
  <c r="O309" i="1" s="1"/>
  <c r="Q309" i="1" s="1"/>
  <c r="O308" i="1"/>
  <c r="Q308" i="1" s="1"/>
  <c r="M308" i="1"/>
  <c r="M307" i="1"/>
  <c r="O307" i="1" s="1"/>
  <c r="Q307" i="1" s="1"/>
  <c r="M306" i="1"/>
  <c r="O306" i="1" s="1"/>
  <c r="K306" i="1"/>
  <c r="O305" i="1"/>
  <c r="M305" i="1"/>
  <c r="K305" i="1"/>
  <c r="O304" i="1"/>
  <c r="Q304" i="1" s="1"/>
  <c r="M304" i="1"/>
  <c r="M303" i="1"/>
  <c r="O303" i="1" s="1"/>
  <c r="Q303" i="1" s="1"/>
  <c r="Q302" i="1"/>
  <c r="O302" i="1"/>
  <c r="M302" i="1"/>
  <c r="Q301" i="1"/>
  <c r="O301" i="1"/>
  <c r="M301" i="1"/>
  <c r="O300" i="1"/>
  <c r="Q300" i="1" s="1"/>
  <c r="M300" i="1"/>
  <c r="O299" i="1"/>
  <c r="M299" i="1"/>
  <c r="K299" i="1"/>
  <c r="Q298" i="1"/>
  <c r="O298" i="1"/>
  <c r="M298" i="1"/>
  <c r="Q297" i="1"/>
  <c r="O297" i="1"/>
  <c r="M297" i="1"/>
  <c r="O296" i="1"/>
  <c r="Q296" i="1" s="1"/>
  <c r="M296" i="1"/>
  <c r="M295" i="1"/>
  <c r="O295" i="1" s="1"/>
  <c r="Q295" i="1" s="1"/>
  <c r="Q294" i="1"/>
  <c r="O294" i="1"/>
  <c r="M294" i="1"/>
  <c r="Q293" i="1"/>
  <c r="O293" i="1"/>
  <c r="M293" i="1"/>
  <c r="O292" i="1"/>
  <c r="Q292" i="1" s="1"/>
  <c r="M292" i="1"/>
  <c r="M291" i="1"/>
  <c r="O291" i="1" s="1"/>
  <c r="Q291" i="1" s="1"/>
  <c r="Q290" i="1"/>
  <c r="O290" i="1"/>
  <c r="M290" i="1"/>
  <c r="Q289" i="1"/>
  <c r="O289" i="1"/>
  <c r="M289" i="1"/>
  <c r="M288" i="1"/>
  <c r="O288" i="1" s="1"/>
  <c r="Q288" i="1" s="1"/>
  <c r="M287" i="1"/>
  <c r="O287" i="1" s="1"/>
  <c r="Q287" i="1" s="1"/>
  <c r="O286" i="1"/>
  <c r="Q286" i="1" s="1"/>
  <c r="M286" i="1"/>
  <c r="M285" i="1"/>
  <c r="O285" i="1" s="1"/>
  <c r="Q285" i="1" s="1"/>
  <c r="M284" i="1"/>
  <c r="O284" i="1" s="1"/>
  <c r="Q284" i="1" s="1"/>
  <c r="M283" i="1"/>
  <c r="O283" i="1" s="1"/>
  <c r="Q283" i="1" s="1"/>
  <c r="M282" i="1"/>
  <c r="O282" i="1" s="1"/>
  <c r="K282" i="1"/>
  <c r="M281" i="1"/>
  <c r="O281" i="1" s="1"/>
  <c r="Q281" i="1" s="1"/>
  <c r="M279" i="1"/>
  <c r="O279" i="1" s="1"/>
  <c r="Q279" i="1" s="1"/>
  <c r="M278" i="1"/>
  <c r="O278" i="1" s="1"/>
  <c r="Q278" i="1" s="1"/>
  <c r="M277" i="1"/>
  <c r="O277" i="1" s="1"/>
  <c r="K277" i="1"/>
  <c r="M275" i="1"/>
  <c r="O275" i="1" s="1"/>
  <c r="Q275" i="1" s="1"/>
  <c r="O274" i="1"/>
  <c r="Q274" i="1" s="1"/>
  <c r="M274" i="1"/>
  <c r="M272" i="1"/>
  <c r="O272" i="1" s="1"/>
  <c r="Q272" i="1" s="1"/>
  <c r="O271" i="1"/>
  <c r="Q271" i="1" s="1"/>
  <c r="M271" i="1"/>
  <c r="O270" i="1"/>
  <c r="M270" i="1"/>
  <c r="K270" i="1"/>
  <c r="O269" i="1"/>
  <c r="Q269" i="1" s="1"/>
  <c r="M269" i="1"/>
  <c r="M268" i="1"/>
  <c r="O268" i="1" s="1"/>
  <c r="Q268" i="1" s="1"/>
  <c r="O267" i="1"/>
  <c r="Q267" i="1" s="1"/>
  <c r="M267" i="1"/>
  <c r="M266" i="1"/>
  <c r="O266" i="1" s="1"/>
  <c r="Q266" i="1" s="1"/>
  <c r="O265" i="1"/>
  <c r="Q265" i="1" s="1"/>
  <c r="M265" i="1"/>
  <c r="O264" i="1"/>
  <c r="M264" i="1"/>
  <c r="K264" i="1"/>
  <c r="M263" i="1"/>
  <c r="O263" i="1" s="1"/>
  <c r="K263" i="1"/>
  <c r="M262" i="1"/>
  <c r="O262" i="1" s="1"/>
  <c r="Q262" i="1" s="1"/>
  <c r="O261" i="1"/>
  <c r="Q261" i="1" s="1"/>
  <c r="M261" i="1"/>
  <c r="M260" i="1"/>
  <c r="O260" i="1" s="1"/>
  <c r="Q260" i="1" s="1"/>
  <c r="O258" i="1"/>
  <c r="Q258" i="1" s="1"/>
  <c r="M258" i="1"/>
  <c r="O257" i="1"/>
  <c r="M257" i="1"/>
  <c r="K257" i="1"/>
  <c r="O256" i="1"/>
  <c r="Q256" i="1" s="1"/>
  <c r="M256" i="1"/>
  <c r="O253" i="1"/>
  <c r="M253" i="1"/>
  <c r="K253" i="1"/>
  <c r="O251" i="1"/>
  <c r="Q251" i="1" s="1"/>
  <c r="M251" i="1"/>
  <c r="M250" i="1"/>
  <c r="O250" i="1" s="1"/>
  <c r="Q250" i="1" s="1"/>
  <c r="O249" i="1"/>
  <c r="Q249" i="1" s="1"/>
  <c r="M249" i="1"/>
  <c r="M248" i="1"/>
  <c r="O248" i="1" s="1"/>
  <c r="Q248" i="1" s="1"/>
  <c r="M247" i="1"/>
  <c r="O247" i="1" s="1"/>
  <c r="K247" i="1"/>
  <c r="M246" i="1"/>
  <c r="O246" i="1" s="1"/>
  <c r="Q246" i="1" s="1"/>
  <c r="M245" i="1"/>
  <c r="O245" i="1" s="1"/>
  <c r="K245" i="1"/>
  <c r="M244" i="1"/>
  <c r="O244" i="1" s="1"/>
  <c r="Q244" i="1" s="1"/>
  <c r="O243" i="1"/>
  <c r="Q243" i="1" s="1"/>
  <c r="M243" i="1"/>
  <c r="M242" i="1"/>
  <c r="O242" i="1" s="1"/>
  <c r="Q242" i="1" s="1"/>
  <c r="O241" i="1"/>
  <c r="Q241" i="1" s="1"/>
  <c r="M241" i="1"/>
  <c r="M240" i="1"/>
  <c r="O240" i="1" s="1"/>
  <c r="Q240" i="1" s="1"/>
  <c r="O239" i="1"/>
  <c r="Q239" i="1" s="1"/>
  <c r="M239" i="1"/>
  <c r="M238" i="1"/>
  <c r="O238" i="1" s="1"/>
  <c r="Q238" i="1" s="1"/>
  <c r="O237" i="1"/>
  <c r="Q237" i="1" s="1"/>
  <c r="M237" i="1"/>
  <c r="M236" i="1"/>
  <c r="O236" i="1" s="1"/>
  <c r="Q236" i="1" s="1"/>
  <c r="O235" i="1"/>
  <c r="Q235" i="1" s="1"/>
  <c r="M235" i="1"/>
  <c r="M234" i="1"/>
  <c r="O234" i="1" s="1"/>
  <c r="Q234" i="1" s="1"/>
  <c r="O232" i="1"/>
  <c r="Q232" i="1" s="1"/>
  <c r="M232" i="1"/>
  <c r="O231" i="1"/>
  <c r="M231" i="1"/>
  <c r="K231" i="1"/>
  <c r="O230" i="1"/>
  <c r="Q230" i="1" s="1"/>
  <c r="M230" i="1"/>
  <c r="M229" i="1"/>
  <c r="O229" i="1" s="1"/>
  <c r="Q229" i="1" s="1"/>
  <c r="M228" i="1"/>
  <c r="O228" i="1" s="1"/>
  <c r="K228" i="1"/>
  <c r="M226" i="1"/>
  <c r="O226" i="1" s="1"/>
  <c r="Q226" i="1" s="1"/>
  <c r="O225" i="1"/>
  <c r="Q225" i="1" s="1"/>
  <c r="M225" i="1"/>
  <c r="O224" i="1"/>
  <c r="M224" i="1"/>
  <c r="K224" i="1"/>
  <c r="O223" i="1"/>
  <c r="Q223" i="1" s="1"/>
  <c r="M223" i="1"/>
  <c r="M222" i="1"/>
  <c r="O222" i="1" s="1"/>
  <c r="Q222" i="1" s="1"/>
  <c r="O221" i="1"/>
  <c r="Q221" i="1" s="1"/>
  <c r="M221" i="1"/>
  <c r="M220" i="1"/>
  <c r="O220" i="1" s="1"/>
  <c r="Q220" i="1" s="1"/>
  <c r="M219" i="1"/>
  <c r="O219" i="1" s="1"/>
  <c r="K219" i="1"/>
  <c r="M218" i="1"/>
  <c r="O218" i="1" s="1"/>
  <c r="Q218" i="1" s="1"/>
  <c r="O217" i="1"/>
  <c r="Q217" i="1" s="1"/>
  <c r="M217" i="1"/>
  <c r="M216" i="1"/>
  <c r="O216" i="1" s="1"/>
  <c r="Q216" i="1" s="1"/>
  <c r="O215" i="1"/>
  <c r="Q215" i="1" s="1"/>
  <c r="M215" i="1"/>
  <c r="M214" i="1"/>
  <c r="O214" i="1" s="1"/>
  <c r="Q214" i="1" s="1"/>
  <c r="O213" i="1"/>
  <c r="Q213" i="1" s="1"/>
  <c r="M213" i="1"/>
  <c r="O212" i="1"/>
  <c r="M212" i="1"/>
  <c r="K212" i="1"/>
  <c r="O211" i="1"/>
  <c r="Q211" i="1" s="1"/>
  <c r="M211" i="1"/>
  <c r="M210" i="1"/>
  <c r="O210" i="1" s="1"/>
  <c r="Q210" i="1" s="1"/>
  <c r="O209" i="1"/>
  <c r="Q209" i="1" s="1"/>
  <c r="M209" i="1"/>
  <c r="M208" i="1"/>
  <c r="O208" i="1" s="1"/>
  <c r="Q208" i="1" s="1"/>
  <c r="O206" i="1"/>
  <c r="Q206" i="1" s="1"/>
  <c r="M206" i="1"/>
  <c r="O205" i="1"/>
  <c r="M205" i="1"/>
  <c r="K205" i="1"/>
  <c r="O204" i="1"/>
  <c r="Q204" i="1" s="1"/>
  <c r="M204" i="1"/>
  <c r="M203" i="1"/>
  <c r="O203" i="1" s="1"/>
  <c r="Q203" i="1" s="1"/>
  <c r="O202" i="1"/>
  <c r="Q202" i="1" s="1"/>
  <c r="M202" i="1"/>
  <c r="M201" i="1"/>
  <c r="O201" i="1" s="1"/>
  <c r="Q201" i="1" s="1"/>
  <c r="O200" i="1"/>
  <c r="Q200" i="1" s="1"/>
  <c r="M200" i="1"/>
  <c r="M198" i="1"/>
  <c r="O198" i="1" s="1"/>
  <c r="Q198" i="1" s="1"/>
  <c r="O197" i="1"/>
  <c r="Q197" i="1" s="1"/>
  <c r="M197" i="1"/>
  <c r="M196" i="1"/>
  <c r="O196" i="1" s="1"/>
  <c r="Q196" i="1" s="1"/>
  <c r="O195" i="1"/>
  <c r="Q195" i="1" s="1"/>
  <c r="M195" i="1"/>
  <c r="M194" i="1"/>
  <c r="O194" i="1" s="1"/>
  <c r="Q194" i="1" s="1"/>
  <c r="O193" i="1"/>
  <c r="Q193" i="1" s="1"/>
  <c r="M193" i="1"/>
  <c r="M192" i="1"/>
  <c r="O192" i="1" s="1"/>
  <c r="Q192" i="1" s="1"/>
  <c r="O191" i="1"/>
  <c r="Q191" i="1" s="1"/>
  <c r="M191" i="1"/>
  <c r="M190" i="1"/>
  <c r="O190" i="1" s="1"/>
  <c r="Q190" i="1" s="1"/>
  <c r="M189" i="1"/>
  <c r="O189" i="1" s="1"/>
  <c r="K189" i="1"/>
  <c r="M188" i="1"/>
  <c r="O188" i="1" s="1"/>
  <c r="Q188" i="1" s="1"/>
  <c r="O187" i="1"/>
  <c r="Q187" i="1" s="1"/>
  <c r="M187" i="1"/>
  <c r="M186" i="1"/>
  <c r="O186" i="1" s="1"/>
  <c r="Q186" i="1" s="1"/>
  <c r="O185" i="1"/>
  <c r="Q185" i="1" s="1"/>
  <c r="M185" i="1"/>
  <c r="O184" i="1"/>
  <c r="M184" i="1"/>
  <c r="K184" i="1"/>
  <c r="O182" i="1"/>
  <c r="Q182" i="1" s="1"/>
  <c r="M182" i="1"/>
  <c r="M181" i="1"/>
  <c r="O181" i="1" s="1"/>
  <c r="Q181" i="1" s="1"/>
  <c r="M180" i="1"/>
  <c r="O180" i="1" s="1"/>
  <c r="K180" i="1"/>
  <c r="M179" i="1"/>
  <c r="O179" i="1" s="1"/>
  <c r="Q179" i="1" s="1"/>
  <c r="O178" i="1"/>
  <c r="Q178" i="1" s="1"/>
  <c r="M178" i="1"/>
  <c r="M177" i="1"/>
  <c r="O177" i="1" s="1"/>
  <c r="Q177" i="1" s="1"/>
  <c r="O176" i="1"/>
  <c r="Q176" i="1" s="1"/>
  <c r="M176" i="1"/>
  <c r="M175" i="1"/>
  <c r="O175" i="1" s="1"/>
  <c r="Q175" i="1" s="1"/>
  <c r="O174" i="1"/>
  <c r="Q174" i="1" s="1"/>
  <c r="M174" i="1"/>
  <c r="M173" i="1"/>
  <c r="O173" i="1" s="1"/>
  <c r="Q173" i="1" s="1"/>
  <c r="O172" i="1"/>
  <c r="Q172" i="1" s="1"/>
  <c r="M172" i="1"/>
  <c r="M170" i="1"/>
  <c r="O170" i="1" s="1"/>
  <c r="Q170" i="1" s="1"/>
  <c r="O169" i="1"/>
  <c r="Q169" i="1" s="1"/>
  <c r="M169" i="1"/>
  <c r="O168" i="1"/>
  <c r="M168" i="1"/>
  <c r="K168" i="1"/>
  <c r="O167" i="1"/>
  <c r="Q167" i="1" s="1"/>
  <c r="M167" i="1"/>
  <c r="O166" i="1"/>
  <c r="M166" i="1"/>
  <c r="K166" i="1"/>
  <c r="O165" i="1"/>
  <c r="Q165" i="1" s="1"/>
  <c r="M165" i="1"/>
  <c r="M164" i="1"/>
  <c r="O164" i="1" s="1"/>
  <c r="Q164" i="1" s="1"/>
  <c r="O163" i="1"/>
  <c r="Q163" i="1" s="1"/>
  <c r="M163" i="1"/>
  <c r="M161" i="1"/>
  <c r="O161" i="1" s="1"/>
  <c r="Q161" i="1" s="1"/>
  <c r="O160" i="1"/>
  <c r="Q160" i="1" s="1"/>
  <c r="M160" i="1"/>
  <c r="M159" i="1"/>
  <c r="O159" i="1" s="1"/>
  <c r="Q159" i="1" s="1"/>
  <c r="M158" i="1"/>
  <c r="O158" i="1" s="1"/>
  <c r="K158" i="1"/>
  <c r="O157" i="1"/>
  <c r="M157" i="1"/>
  <c r="K157" i="1"/>
  <c r="O156" i="1"/>
  <c r="Q156" i="1" s="1"/>
  <c r="M156" i="1"/>
  <c r="M155" i="1"/>
  <c r="O155" i="1" s="1"/>
  <c r="Q155" i="1" s="1"/>
  <c r="O154" i="1"/>
  <c r="Q154" i="1" s="1"/>
  <c r="M154" i="1"/>
  <c r="M153" i="1"/>
  <c r="O153" i="1" s="1"/>
  <c r="Q153" i="1" s="1"/>
  <c r="O152" i="1"/>
  <c r="Q152" i="1" s="1"/>
  <c r="M152" i="1"/>
  <c r="M151" i="1"/>
  <c r="O151" i="1" s="1"/>
  <c r="Q151" i="1" s="1"/>
  <c r="O150" i="1"/>
  <c r="Q150" i="1" s="1"/>
  <c r="M150" i="1"/>
  <c r="M149" i="1"/>
  <c r="O149" i="1" s="1"/>
  <c r="Q149" i="1" s="1"/>
  <c r="O148" i="1"/>
  <c r="Q148" i="1" s="1"/>
  <c r="M148" i="1"/>
  <c r="M147" i="1"/>
  <c r="O147" i="1" s="1"/>
  <c r="Q147" i="1" s="1"/>
  <c r="O146" i="1"/>
  <c r="Q146" i="1" s="1"/>
  <c r="M146" i="1"/>
  <c r="M145" i="1"/>
  <c r="O145" i="1" s="1"/>
  <c r="Q145" i="1" s="1"/>
  <c r="O144" i="1"/>
  <c r="Q144" i="1" s="1"/>
  <c r="M144" i="1"/>
  <c r="M143" i="1"/>
  <c r="O143" i="1" s="1"/>
  <c r="Q143" i="1" s="1"/>
  <c r="M142" i="1"/>
  <c r="O142" i="1" s="1"/>
  <c r="K142" i="1"/>
  <c r="O141" i="1"/>
  <c r="M141" i="1"/>
  <c r="K141" i="1"/>
  <c r="O140" i="1"/>
  <c r="Q140" i="1" s="1"/>
  <c r="M140" i="1"/>
  <c r="M139" i="1"/>
  <c r="O139" i="1" s="1"/>
  <c r="Q139" i="1" s="1"/>
  <c r="O138" i="1"/>
  <c r="Q138" i="1" s="1"/>
  <c r="M138" i="1"/>
  <c r="M137" i="1"/>
  <c r="O137" i="1" s="1"/>
  <c r="Q137" i="1" s="1"/>
  <c r="M136" i="1"/>
  <c r="O136" i="1" s="1"/>
  <c r="K136" i="1"/>
  <c r="O135" i="1"/>
  <c r="M135" i="1"/>
  <c r="K135" i="1"/>
  <c r="O134" i="1"/>
  <c r="Q134" i="1" s="1"/>
  <c r="M134" i="1"/>
  <c r="M133" i="1"/>
  <c r="O133" i="1" s="1"/>
  <c r="Q133" i="1" s="1"/>
  <c r="M132" i="1"/>
  <c r="O132" i="1" s="1"/>
  <c r="K132" i="1"/>
  <c r="O131" i="1"/>
  <c r="M131" i="1"/>
  <c r="K131" i="1"/>
  <c r="O130" i="1"/>
  <c r="Q130" i="1" s="1"/>
  <c r="M130" i="1"/>
  <c r="M129" i="1"/>
  <c r="O129" i="1" s="1"/>
  <c r="Q129" i="1" s="1"/>
  <c r="O128" i="1"/>
  <c r="Q128" i="1" s="1"/>
  <c r="M128" i="1"/>
  <c r="M127" i="1"/>
  <c r="O127" i="1" s="1"/>
  <c r="Q127" i="1" s="1"/>
  <c r="O126" i="1"/>
  <c r="Q126" i="1" s="1"/>
  <c r="M126" i="1"/>
  <c r="M125" i="1"/>
  <c r="O125" i="1" s="1"/>
  <c r="Q125" i="1" s="1"/>
  <c r="O124" i="1"/>
  <c r="Q124" i="1" s="1"/>
  <c r="M124" i="1"/>
  <c r="M123" i="1"/>
  <c r="O123" i="1" s="1"/>
  <c r="Q123" i="1" s="1"/>
  <c r="M121" i="1"/>
  <c r="O121" i="1" s="1"/>
  <c r="K121" i="1"/>
  <c r="M120" i="1"/>
  <c r="O120" i="1" s="1"/>
  <c r="Q120" i="1" s="1"/>
  <c r="O118" i="1"/>
  <c r="Q118" i="1" s="1"/>
  <c r="M118" i="1"/>
  <c r="M117" i="1"/>
  <c r="O117" i="1" s="1"/>
  <c r="Q117" i="1" s="1"/>
  <c r="O116" i="1"/>
  <c r="Q116" i="1" s="1"/>
  <c r="M116" i="1"/>
  <c r="M115" i="1"/>
  <c r="O115" i="1" s="1"/>
  <c r="Q115" i="1" s="1"/>
  <c r="M114" i="1"/>
  <c r="O114" i="1" s="1"/>
  <c r="K114" i="1"/>
  <c r="O113" i="1"/>
  <c r="M113" i="1"/>
  <c r="K113" i="1"/>
  <c r="O112" i="1"/>
  <c r="Q112" i="1" s="1"/>
  <c r="M112" i="1"/>
  <c r="M111" i="1"/>
  <c r="O111" i="1" s="1"/>
  <c r="Q111" i="1" s="1"/>
  <c r="O110" i="1"/>
  <c r="Q110" i="1" s="1"/>
  <c r="M110" i="1"/>
  <c r="M109" i="1"/>
  <c r="O109" i="1" s="1"/>
  <c r="Q109" i="1" s="1"/>
  <c r="O108" i="1"/>
  <c r="Q108" i="1" s="1"/>
  <c r="M108" i="1"/>
  <c r="O107" i="1"/>
  <c r="M107" i="1"/>
  <c r="K107" i="1"/>
  <c r="O106" i="1"/>
  <c r="Q106" i="1" s="1"/>
  <c r="M106" i="1"/>
  <c r="M105" i="1"/>
  <c r="O105" i="1" s="1"/>
  <c r="Q105" i="1" s="1"/>
  <c r="O103" i="1"/>
  <c r="Q103" i="1" s="1"/>
  <c r="M103" i="1"/>
  <c r="M102" i="1"/>
  <c r="O102" i="1" s="1"/>
  <c r="Q102" i="1" s="1"/>
  <c r="O101" i="1"/>
  <c r="Q101" i="1" s="1"/>
  <c r="M101" i="1"/>
  <c r="M100" i="1"/>
  <c r="O100" i="1" s="1"/>
  <c r="Q100" i="1" s="1"/>
  <c r="M99" i="1"/>
  <c r="O99" i="1" s="1"/>
  <c r="K99" i="1"/>
  <c r="M98" i="1"/>
  <c r="O98" i="1" s="1"/>
  <c r="Q98" i="1" s="1"/>
  <c r="O97" i="1"/>
  <c r="Q97" i="1" s="1"/>
  <c r="M97" i="1"/>
  <c r="O96" i="1"/>
  <c r="M96" i="1"/>
  <c r="K96" i="1"/>
  <c r="M95" i="1"/>
  <c r="O95" i="1" s="1"/>
  <c r="K95" i="1"/>
  <c r="M94" i="1"/>
  <c r="O94" i="1" s="1"/>
  <c r="Q94" i="1" s="1"/>
  <c r="O93" i="1"/>
  <c r="Q93" i="1" s="1"/>
  <c r="M93" i="1"/>
  <c r="M92" i="1"/>
  <c r="O92" i="1" s="1"/>
  <c r="Q92" i="1" s="1"/>
  <c r="O91" i="1"/>
  <c r="Q91" i="1" s="1"/>
  <c r="M91" i="1"/>
  <c r="M89" i="1"/>
  <c r="O89" i="1" s="1"/>
  <c r="Q89" i="1" s="1"/>
  <c r="O88" i="1"/>
  <c r="Q88" i="1" s="1"/>
  <c r="M88" i="1"/>
  <c r="M86" i="1"/>
  <c r="O86" i="1" s="1"/>
  <c r="Q86" i="1" s="1"/>
  <c r="M85" i="1"/>
  <c r="O85" i="1" s="1"/>
  <c r="K85" i="1"/>
  <c r="M84" i="1"/>
  <c r="O84" i="1" s="1"/>
  <c r="Q84" i="1" s="1"/>
  <c r="M83" i="1"/>
  <c r="O83" i="1" s="1"/>
  <c r="K83" i="1"/>
  <c r="M82" i="1"/>
  <c r="O82" i="1" s="1"/>
  <c r="Q82" i="1" s="1"/>
  <c r="O81" i="1"/>
  <c r="Q81" i="1" s="1"/>
  <c r="M81" i="1"/>
  <c r="M80" i="1"/>
  <c r="O80" i="1" s="1"/>
  <c r="Q80" i="1" s="1"/>
  <c r="O79" i="1"/>
  <c r="Q79" i="1" s="1"/>
  <c r="M79" i="1"/>
  <c r="M78" i="1"/>
  <c r="O78" i="1" s="1"/>
  <c r="Q78" i="1" s="1"/>
  <c r="O76" i="1"/>
  <c r="Q76" i="1" s="1"/>
  <c r="M76" i="1"/>
  <c r="O75" i="1"/>
  <c r="M75" i="1"/>
  <c r="K75" i="1"/>
  <c r="M74" i="1"/>
  <c r="O74" i="1" s="1"/>
  <c r="K74" i="1"/>
  <c r="M73" i="1"/>
  <c r="O73" i="1" s="1"/>
  <c r="Q73" i="1" s="1"/>
  <c r="O72" i="1"/>
  <c r="Q72" i="1" s="1"/>
  <c r="M72" i="1"/>
  <c r="M69" i="1"/>
  <c r="O69" i="1" s="1"/>
  <c r="Q69" i="1" s="1"/>
  <c r="O68" i="1"/>
  <c r="Q68" i="1" s="1"/>
  <c r="M68" i="1"/>
  <c r="O67" i="1"/>
  <c r="M67" i="1"/>
  <c r="K67" i="1"/>
  <c r="M66" i="1"/>
  <c r="O66" i="1" s="1"/>
  <c r="K66" i="1"/>
  <c r="M65" i="1"/>
  <c r="O65" i="1" s="1"/>
  <c r="Q65" i="1" s="1"/>
  <c r="O64" i="1"/>
  <c r="Q64" i="1" s="1"/>
  <c r="M64" i="1"/>
  <c r="M63" i="1"/>
  <c r="O63" i="1" s="1"/>
  <c r="Q63" i="1" s="1"/>
  <c r="O62" i="1"/>
  <c r="Q62" i="1" s="1"/>
  <c r="M62" i="1"/>
  <c r="M61" i="1"/>
  <c r="O61" i="1" s="1"/>
  <c r="Q61" i="1" s="1"/>
  <c r="O60" i="1"/>
  <c r="Q60" i="1" s="1"/>
  <c r="M60" i="1"/>
  <c r="M59" i="1"/>
  <c r="O59" i="1" s="1"/>
  <c r="Q59" i="1" s="1"/>
  <c r="O58" i="1"/>
  <c r="Q58" i="1" s="1"/>
  <c r="M58" i="1"/>
  <c r="M57" i="1"/>
  <c r="O57" i="1" s="1"/>
  <c r="Q57" i="1" s="1"/>
  <c r="O56" i="1"/>
  <c r="Q56" i="1" s="1"/>
  <c r="M56" i="1"/>
  <c r="M55" i="1"/>
  <c r="O55" i="1" s="1"/>
  <c r="Q55" i="1" s="1"/>
  <c r="O54" i="1"/>
  <c r="Q54" i="1" s="1"/>
  <c r="M54" i="1"/>
  <c r="M53" i="1"/>
  <c r="O53" i="1" s="1"/>
  <c r="Q53" i="1" s="1"/>
  <c r="O52" i="1"/>
  <c r="Q52" i="1" s="1"/>
  <c r="M52" i="1"/>
  <c r="O51" i="1"/>
  <c r="M51" i="1"/>
  <c r="K51" i="1"/>
  <c r="O49" i="1"/>
  <c r="Q49" i="1" s="1"/>
  <c r="M49" i="1"/>
  <c r="M48" i="1"/>
  <c r="O48" i="1" s="1"/>
  <c r="Q48" i="1" s="1"/>
  <c r="O47" i="1"/>
  <c r="Q47" i="1" s="1"/>
  <c r="M47" i="1"/>
  <c r="M46" i="1"/>
  <c r="O46" i="1" s="1"/>
  <c r="Q46" i="1" s="1"/>
  <c r="O45" i="1"/>
  <c r="Q45" i="1" s="1"/>
  <c r="M45" i="1"/>
  <c r="M44" i="1"/>
  <c r="O44" i="1" s="1"/>
  <c r="Q44" i="1" s="1"/>
  <c r="M43" i="1"/>
  <c r="O43" i="1" s="1"/>
  <c r="K43" i="1"/>
  <c r="M42" i="1"/>
  <c r="O42" i="1" s="1"/>
  <c r="Q42" i="1" s="1"/>
  <c r="O41" i="1"/>
  <c r="Q41" i="1" s="1"/>
  <c r="M41" i="1"/>
  <c r="M40" i="1"/>
  <c r="O40" i="1" s="1"/>
  <c r="Q40" i="1" s="1"/>
  <c r="O39" i="1"/>
  <c r="Q39" i="1" s="1"/>
  <c r="M39" i="1"/>
  <c r="M38" i="1"/>
  <c r="O38" i="1" s="1"/>
  <c r="Q38" i="1" s="1"/>
  <c r="O37" i="1"/>
  <c r="Q37" i="1" s="1"/>
  <c r="M37" i="1"/>
  <c r="M36" i="1"/>
  <c r="O36" i="1" s="1"/>
  <c r="Q36" i="1" s="1"/>
  <c r="O35" i="1"/>
  <c r="Q35" i="1" s="1"/>
  <c r="M35" i="1"/>
  <c r="M34" i="1"/>
  <c r="O34" i="1" s="1"/>
  <c r="Q34" i="1" s="1"/>
  <c r="O33" i="1"/>
  <c r="Q33" i="1" s="1"/>
  <c r="M33" i="1"/>
  <c r="M32" i="1"/>
  <c r="O32" i="1" s="1"/>
  <c r="Q32" i="1" s="1"/>
  <c r="O31" i="1"/>
  <c r="Q31" i="1" s="1"/>
  <c r="M31" i="1"/>
  <c r="M30" i="1"/>
  <c r="O30" i="1" s="1"/>
  <c r="Q30" i="1" s="1"/>
  <c r="M29" i="1"/>
  <c r="O29" i="1" s="1"/>
  <c r="K29" i="1"/>
  <c r="O28" i="1"/>
  <c r="M28" i="1"/>
  <c r="K28" i="1"/>
  <c r="M27" i="1"/>
  <c r="O27" i="1" s="1"/>
  <c r="K27" i="1"/>
  <c r="M26" i="1"/>
  <c r="O26" i="1" s="1"/>
  <c r="Q26" i="1" s="1"/>
  <c r="O25" i="1"/>
  <c r="Q25" i="1" s="1"/>
  <c r="M25" i="1"/>
  <c r="M24" i="1"/>
  <c r="O24" i="1" s="1"/>
  <c r="Q24" i="1" s="1"/>
  <c r="M23" i="1"/>
  <c r="O23" i="1" s="1"/>
  <c r="K23" i="1"/>
  <c r="O22" i="1"/>
  <c r="M22" i="1"/>
  <c r="K22" i="1"/>
  <c r="O21" i="1"/>
  <c r="Q21" i="1" s="1"/>
  <c r="M21" i="1"/>
  <c r="M20" i="1"/>
  <c r="O20" i="1" s="1"/>
  <c r="Q20" i="1" s="1"/>
  <c r="O19" i="1"/>
  <c r="Q19" i="1" s="1"/>
  <c r="M19" i="1"/>
  <c r="O18" i="1"/>
  <c r="M18" i="1"/>
  <c r="K18" i="1"/>
  <c r="M17" i="1"/>
  <c r="O17" i="1" s="1"/>
  <c r="K17" i="1"/>
  <c r="O16" i="1"/>
  <c r="M16" i="1"/>
  <c r="K16" i="1"/>
  <c r="M15" i="1"/>
  <c r="O15" i="1" s="1"/>
  <c r="K15" i="1"/>
  <c r="O14" i="1"/>
  <c r="M14" i="1"/>
  <c r="K14" i="1"/>
  <c r="O13" i="1"/>
  <c r="Q13" i="1" s="1"/>
  <c r="M13" i="1"/>
  <c r="M12" i="1"/>
  <c r="O12" i="1" s="1"/>
  <c r="Q12" i="1" s="1"/>
  <c r="O11" i="1"/>
  <c r="Q11" i="1" s="1"/>
  <c r="M11" i="1"/>
  <c r="M10" i="1"/>
  <c r="O10" i="1" s="1"/>
  <c r="Q10" i="1" s="1"/>
  <c r="O9" i="1"/>
  <c r="Q9" i="1" s="1"/>
  <c r="M9" i="1"/>
  <c r="M7" i="1"/>
  <c r="O7" i="1" s="1"/>
  <c r="Q7" i="1" s="1"/>
  <c r="O6" i="1"/>
  <c r="Q6" i="1" s="1"/>
  <c r="M6" i="1"/>
  <c r="M5" i="1"/>
  <c r="O5" i="1" s="1"/>
  <c r="Q5" i="1" s="1"/>
  <c r="O4" i="1"/>
  <c r="Q4" i="1" s="1"/>
  <c r="M4" i="1"/>
  <c r="M3" i="1"/>
  <c r="O3" i="1" s="1"/>
  <c r="Q3" i="1" s="1"/>
  <c r="M2" i="1"/>
  <c r="O2" i="1" s="1"/>
  <c r="K2" i="1"/>
</calcChain>
</file>

<file path=xl/sharedStrings.xml><?xml version="1.0" encoding="utf-8"?>
<sst xmlns="http://schemas.openxmlformats.org/spreadsheetml/2006/main" count="8509" uniqueCount="792">
  <si>
    <t>Item</t>
  </si>
  <si>
    <t>Fornecedor</t>
  </si>
  <si>
    <t>Marca/Modelo</t>
  </si>
  <si>
    <t>Material</t>
  </si>
  <si>
    <t>Qtda Total</t>
  </si>
  <si>
    <t>Alr Adj</t>
  </si>
  <si>
    <t>Unidade</t>
  </si>
  <si>
    <t>Usr</t>
  </si>
  <si>
    <t>Qtda Usr</t>
  </si>
  <si>
    <t>Centro</t>
  </si>
  <si>
    <t>Pedido 1</t>
  </si>
  <si>
    <t>Estorno</t>
  </si>
  <si>
    <t>Saldo</t>
  </si>
  <si>
    <t>Pedido 2</t>
  </si>
  <si>
    <t>Pedido 3</t>
  </si>
  <si>
    <t>PRONTOLAB EQUIPAMENTOS E PRODUTOS CIENTÍFICOS LTDA.</t>
  </si>
  <si>
    <t>3 M</t>
  </si>
  <si>
    <t>FITA ADESIVA, MEDINDO 19 X 30 MTS,P/AUTOCLAVE, 19 mm x 30 m.</t>
  </si>
  <si>
    <t>ROLO</t>
  </si>
  <si>
    <t>TANIA MARIA ASCARI</t>
  </si>
  <si>
    <t>CEO</t>
  </si>
  <si>
    <t>LUIZ CLAUDIO MILETTI</t>
  </si>
  <si>
    <t>CAV</t>
  </si>
  <si>
    <t>FABIANO ZANINI SALBEGO</t>
  </si>
  <si>
    <t>RICARDO TREZZI CASA</t>
  </si>
  <si>
    <t>ANDERSON BARBOSA DE MOURA</t>
  </si>
  <si>
    <t>CLAUDIA PIES BIFFI</t>
  </si>
  <si>
    <t>Interlab Distribuidora de Produtos Cientificos S/A</t>
  </si>
  <si>
    <t>LABNEWS</t>
  </si>
  <si>
    <t>DETERGENTE, LIQUIDO,NEUTRO,EMBALAGEM C/05 LITROS, A base de sódio dodecil lauril sulfato, para limpeza manual de utensílios de laboratório (vidraria e plásticos) e equipamentos de precisão, tipo extran galão de cinco litros.</t>
  </si>
  <si>
    <t>GALAO</t>
  </si>
  <si>
    <t>SAULO PACHECO JUNIOR</t>
  </si>
  <si>
    <t>CESFI</t>
  </si>
  <si>
    <t>CLAUDIO ROBERTO FRANCO</t>
  </si>
  <si>
    <t>PAULO CEZAR CASSOL</t>
  </si>
  <si>
    <t>JOANDES HENRIQUE FONTEQUE</t>
  </si>
  <si>
    <t>ALCEU MEZZALIRA</t>
  </si>
  <si>
    <t>MERE ERIKA SAITO</t>
  </si>
  <si>
    <t>Heko Ambiental</t>
  </si>
  <si>
    <t>Merck</t>
  </si>
  <si>
    <t>DETERGENTE, LIQUIDO,NEUTRO,EMBALAGEM C/05 LITROS, Detergente Extran Alcalino para limpeza manual de utensílios de laboratório, galão de 5 litros.</t>
  </si>
  <si>
    <t>LENITA DE CASSIA MOURA STEFANI</t>
  </si>
  <si>
    <t>Jprolab</t>
  </si>
  <si>
    <t>ESCOVA PARA LIMPEZA, DE TUBO DE ENSAIO *, ESCOVA PARA LIMPEZA DE VIDRARIAS COMO GARRAFAS, TUBOS DE ENSAIO E PROVETAS ETC., COM CABO EM ARAME DE AçO RETORCIDO E CERDAS EM PELO NATURAL, TAMANHO GRANDE (APROXIMADAMENTE 40 CM DE COMPRIMENTO E 5 CM DE DIÂMETRO).</t>
  </si>
  <si>
    <t>PECA</t>
  </si>
  <si>
    <t>MAYRA TERUYA EICHEMBERG</t>
  </si>
  <si>
    <t>WEBER DA SILVA ROBAZZI</t>
  </si>
  <si>
    <t>DIOVANI PAIANO</t>
  </si>
  <si>
    <t>ROGERIO LAUS</t>
  </si>
  <si>
    <t>ROSANE LEGNAGHI</t>
  </si>
  <si>
    <t>CRISTIANE PELLIZZARO BATALHA</t>
  </si>
  <si>
    <t>Cirurgica Londrina Produtos Hospitalares Ltda</t>
  </si>
  <si>
    <t>Equipar</t>
  </si>
  <si>
    <t>ESCOVA PARA LIMPEZA, DE TUBO DE ENSAIO *, ESCOVA PARA LIMPEZA DE VIDRARIAS COMO GARRAFAS, TUBOS DE ENSAIO E PROVETAS ETC., COM CABO EM ARAME DE AçO RETORCIDO E CERDAS EM PELO NATURAL, TAMANHO MÉDIA (APROXIMADAMENTE 30 CM DE COMPRIMENTO E 2 CM DE DIÂMETRO).</t>
  </si>
  <si>
    <t>CILEIDE MARIA MEDEIROS C ARRUDA DE SOUZA</t>
  </si>
  <si>
    <t>ESCOVA PARA LIMPEZA, DE TUBO DE ENSAIO *, ESCOVA PARA LIMPEZA DE VIDRARIAS COMO GARRAFAS, TUBOS DE ENSAIO E PROVETAS ETC., COM CABO EM ARAME DE AçO RETORCIDO E CERDAS EM PELO NATURAL, TAMANHO PEQUENA (APROXIMADAMENTE 20 CM DE COMPRIMENTO E 1 CM DE DIÂMETRO).</t>
  </si>
  <si>
    <t>JACKSON ADRIANO ALBUQUERQUE</t>
  </si>
  <si>
    <t>JAIME ANTONIO DE ALMEIDA</t>
  </si>
  <si>
    <t>CIENLAB Equipamentos Científicos Ltda - EPP</t>
  </si>
  <si>
    <t>NALGON</t>
  </si>
  <si>
    <t>FRASCO POLIETILENO, LAVADOR,CAPACIDADE 500ML,BICO CURVO GRADUADO., Frasco Lavador (Pisseta), tampa com bico curvo, confeccionado em Polietileno e Graduado em silk-screen o termo ÁLCOOL ETÍLICO 70%, volume 500 mL</t>
  </si>
  <si>
    <t>CLOVIS ARRUDA DE SOUZA</t>
  </si>
  <si>
    <t>PAULO ROBERTO ERNANI</t>
  </si>
  <si>
    <t>FRASCO POLIETILENO, LAVADOR,CAPACIDADE 500ML,BICO CURVO GRADUADO., Frasco Lavador (Pisseta), tampa com bico curvo, confeccionado em Polietileno e Graduado, volume 500 mL</t>
  </si>
  <si>
    <t>MARI LUCIA CAMPOS</t>
  </si>
  <si>
    <t>ANALYSER</t>
  </si>
  <si>
    <t>LAMPADA ELETRICA, DE HALOGENIO PARA ESPECTOFOTOMETRO, TP Analyser Plus.</t>
  </si>
  <si>
    <t>Labmaster Comércio de Produtos Científicos Ltda.</t>
  </si>
  <si>
    <t>Ricilab</t>
  </si>
  <si>
    <t>ESPATULA DE ACO, MEDINDO 9 CM, Espátula pequena de aço inox com ponta arredondada ou reta, lâmina flexível aprox. 10cm x 2,0 cm ou N°04.</t>
  </si>
  <si>
    <t>ESPATULA DE ACO, TAMANHOS DIVERSOS, Espátula média de aço inox com ponta arredondada ou reta, lâmina flexível 15cm x 2,0 cm ou N°06.</t>
  </si>
  <si>
    <t>ESTWING</t>
  </si>
  <si>
    <t>MARTELO, ESTRATIGRAFICO, E3-24BLC.</t>
  </si>
  <si>
    <t>Fischer</t>
  </si>
  <si>
    <t>LUVA DE SEGURANCA, DE TECIDO KEVLAR,RESISTENTE A ALTA TEMPERATURA, Par de Luvas Térmicas para Alta Temperatura (até 400 graus) grafatex, c/ Fios de Aramida  Características:  - Luva tricotada fabricada em grafatex de fibra 100% aramida,   - Malha grossa com 800g/m ,   - Sem costura,   - Felpa externa,   - Tamanho único,  - Lavável e reversível,   - Com forração interna em algodão com punho com comprimento de 20cm em tecido de grafatex de algodão felpa externa com elástico na extremidade superior.</t>
  </si>
  <si>
    <t>PAR</t>
  </si>
  <si>
    <t>JARBAS CLEBER FERRARI</t>
  </si>
  <si>
    <t>CEAVI</t>
  </si>
  <si>
    <t>ACESSORIOS PARA EQUIPAMENTOS, ESCOVA PARA LIMPEZA DE BURETA, 15mm diâmetro (25-50ml).</t>
  </si>
  <si>
    <t>Chiarotti</t>
  </si>
  <si>
    <t>ACESSORIOS PARA EQUIPAMENTOS, ESFERA DE PORCELANA 13MM PARA MOINHO DE BOLA, "1/2" COM MOINHO DE BOLA DA MARCA QUIMIS,FORNECIDA POR KILO.</t>
  </si>
  <si>
    <t>KG</t>
  </si>
  <si>
    <t>ACESSORIOS PARA EQUIPAMENTOS, ESFERA DE PORCELANA 25MM PARA MOINHO DE BOLA, "1'' COMPATÍVEL COM MOINHO  DE BOLA DA MARCA QUIMIS, FORNECIDO POR KILO.</t>
  </si>
  <si>
    <t>ACESSORIOS PARA EQUIPAMENTOS, ESFERA DE PORCELANA 50MM PARA MOINHO DE BOLA, "2'' COMPATÍVEL COM MOINHO DE BOLA DA MARCA QUIMIS,  FORNECIDO POR KILO.</t>
  </si>
  <si>
    <t>Quimis</t>
  </si>
  <si>
    <t>ACESSORIOS PARA EQUIPAMENTOS, FERRAGEM PARA FIXAR JARROS DE 1000ML PARA MOINHO, COMPATÍVEL COM MOINHO DE BOLAS DA MARCA QUIMIS.</t>
  </si>
  <si>
    <t>ACESSORIOS PARA EQUIPAMENTOS, FERRAGEM PARA FIXAR JARROS DE 3000ML PARA MOINHO, COMPATÍVEL COM MOINHO DE BOLAS DA MARCA QUIMIS.</t>
  </si>
  <si>
    <t>ACESSORIOS PARA EQUIPAMENTOS, JARRO DE PORCELANA 200MMX215MM, ALTURA 3000ML PARA MOINHO, COMPATÍVEL COM MOINHO DE BOLA DA MARCA QUIMIS.</t>
  </si>
  <si>
    <t>ACESSORIOS PARA EQUIPAMENTOS, JARRO DE PORCELANA 50MMX195MM, ALTURA 1000ML PARA MOINHO, COMPATÍVEL COM MOINHO DE BOLA DA MARCA QUIMIS.</t>
  </si>
  <si>
    <t>Mopape</t>
  </si>
  <si>
    <t>ACESSORIOS PARA EQUIPAMENTOS, TRIPE PARA BICO DE BUNSEN, De ferro 12x20 cm</t>
  </si>
  <si>
    <t>Labor Import</t>
  </si>
  <si>
    <t>ADAPTADOR PLASTICO, ADAPTADOR P/COLETA DE SANGUE A VACUO, ADAPTADOR PARA COLETA DE SANGUE A VÁCUO.</t>
  </si>
  <si>
    <t>Vacuplast</t>
  </si>
  <si>
    <t>AGULHA PARA COLETA DE SANGUE, AGULHA MULTIPLA COM BITOLA DE 25X8, COLETA A VACUO, Agulha para coleta de sangue a vácuo 21G (25 x 0,8mm). Com dispositivo emborrachado que evita contaminação na troca dos tubos. Cânula em aço inoxidável, trifacetada e siliconizada. Caixa com 100 unidades.</t>
  </si>
  <si>
    <t>AMELIA APARECIDA SARTOR</t>
  </si>
  <si>
    <t>UBIRAJARA MACIEL DA COSTA</t>
  </si>
  <si>
    <t>ALEKSANDRO SCHAFER DA SILVA</t>
  </si>
  <si>
    <t>LETICIA ANDREZA YONEZAWA</t>
  </si>
  <si>
    <t>RICILAB</t>
  </si>
  <si>
    <t>ALCA, DE NIQUEL CROME,COM V¥ROLA., de níquel cromo, fabricada em fio de níquel cromo 5cm, espessura de 0,64mm, com vírola.</t>
  </si>
  <si>
    <t>Plast Bio</t>
  </si>
  <si>
    <t>ALCA, ESPALHADO DESCARTVEL,EST©RIL., Espalhador (alça de Drigalski) de células, descartável, estéril. Especialmente desenvolvido para facilitar a distribuição do material em placas de cultura. Em polipropileno autoclavável.</t>
  </si>
  <si>
    <t>Incoterm</t>
  </si>
  <si>
    <t>ALCOOMETRO, ALCOMETRO DE GAY LUSSAC 0 A 10 GL, Alcoômetro: determinar a quantidade de álcool em uma mistura; Escala Dupla: Gay Lussac (0 a 100%) e Cartier (10 a 44); Variação de 1º G</t>
  </si>
  <si>
    <t>PHOX</t>
  </si>
  <si>
    <t>APARELHO DE EXTRACAO, CONJUNTO EXTRATOR SOXHLET, (Balão fundo redondo 250 mL, condensador, extrator soxhlet).</t>
  </si>
  <si>
    <t>CONJUNTO</t>
  </si>
  <si>
    <t>ALEXSANDRO BAYESTORFF DA CUNHA</t>
  </si>
  <si>
    <t>Hexis Científica Ltda</t>
  </si>
  <si>
    <t>SATELIT</t>
  </si>
  <si>
    <t>BALAO VOLUMETRICO, BALŸO VOLUM©TRICOM CAPACIDADE 250ML., com tampa em polipropileno.</t>
  </si>
  <si>
    <t>Wimax</t>
  </si>
  <si>
    <t>BALAO VOLUMETRICO, EM VIDRO DE 100ML, Balão Volumétrico com Rolha Polietileno nº 13, ntercambiável "Classe A", confeccionado em Vidro Borosilicato, limite de erro (tolerância) +- 0,10 mL conforme Iso 1042, com capacidade para 100 mL.</t>
  </si>
  <si>
    <t>TATIANA COMIOTTO MENESTRINA</t>
  </si>
  <si>
    <t>CCT</t>
  </si>
  <si>
    <t>SERGIO HENRIQUE PEZZIN</t>
  </si>
  <si>
    <t>Global Glass</t>
  </si>
  <si>
    <t>BALAO VOLUMETRICO, EM VIDRO DE 100ML, em vidro boro. reforçado tampa de poli. 100 ml</t>
  </si>
  <si>
    <t>BALAO VOLUMETRICO, EM VIDRO DE 50ML, De borosilicato com tampa em polímero.</t>
  </si>
  <si>
    <t>FABRICIO TONDELLO BARBOSA</t>
  </si>
  <si>
    <t>BALAO VOLUMETRICO, EM VIDRO, DE 1000ML, Em vidro boro, reforçado, com tampa de poli.</t>
  </si>
  <si>
    <t>BALAO VOLUMETRICO, EM VIDRO, DE 10ML, com tampa plástica</t>
  </si>
  <si>
    <t>BALAO VOLUMETRICO, EM VIDRO, DE 2000ML, Vidro boro. reforçado tampa de poli. 2000ml</t>
  </si>
  <si>
    <t>BALAO VOLUMETRICO, EM VIDRO, DE 200ML, Fundo chato, vidro de boro-silicato</t>
  </si>
  <si>
    <t>BALAO VOLUMETRICO, EM VIDRO, DE 25ML, Com tampa plástica</t>
  </si>
  <si>
    <t>MARCELO ALVES MOREIRA</t>
  </si>
  <si>
    <t>BALAO VOLUMETRICO, EM VIDRO, DE 500ML, Classe A com tampa de PP</t>
  </si>
  <si>
    <t>BALAO, FUNDO REDONDO, Gargalo curto com junta 14/20 de 100 ml de volume.</t>
  </si>
  <si>
    <t>CIENLAB</t>
  </si>
  <si>
    <t>BARRA MAGNETICA, PARA AGITADOR (PEIXINHO) - USO LABORATORIO DE ENGENHARIA, Barra magnética lisa recoberta com teflon, medidas 30mm de comprimentoX09mm de diâmetro (peixinho).</t>
  </si>
  <si>
    <t>MARIA DE LOURDES BORBA MAGALHAES</t>
  </si>
  <si>
    <t>BASTAO PARA LABORATORIO, BASTAO DE VIDRO, 8MM DE DIAMETRO E 30CM DE COMPRIMENTO, Com ponta esmerilada</t>
  </si>
  <si>
    <t>BASTAO PARA LABORATORIO, BASTAO DE VIDRO,MEDINDO 30CM DE COMP. PARA MISTURAR SOLUCOES, diâmetro de 0,4 cm.</t>
  </si>
  <si>
    <t>BASTAO PARA LABORATORIO, BASTAO DE VIDRO,MEDINDO 30CM DE COMP. PARA MISTURAR SOLUCOES, diâmetro de 10 mm.</t>
  </si>
  <si>
    <t>AGNALDO VANDERLEI ARNOLD</t>
  </si>
  <si>
    <t>CEPLAN</t>
  </si>
  <si>
    <t>BURETA, BURETA GRADUADA,DE VIDRO, CAPACIDADE 25ML, Simples, em borosilicato, torneira de teflon</t>
  </si>
  <si>
    <t>BURETA, SIMPLES, GRADUADA, CAPACIDADE 50ML, Bureta simples, graduada, em borosilicato, com torneira de teflon, 50ml</t>
  </si>
  <si>
    <t>Phox</t>
  </si>
  <si>
    <t>CADINHO DE PORCELANA, CAPACIDADE 50ML, Cadinho de porcelana.</t>
  </si>
  <si>
    <t>HENRIQUE MENDONCA NUNES RIBEIRO FILHO</t>
  </si>
  <si>
    <t>CADINHO DE PORCELANA, CAPACIDADE DE 50G, Aproximadamente 40mm de altura.</t>
  </si>
  <si>
    <t>CADINHO DE VIDRO, CAPACIDADE DE 50ML, Com placa porosa de vidro sinterizado, porosidade grossa G 1 (100 a 160 µ)</t>
  </si>
  <si>
    <t>Cral</t>
  </si>
  <si>
    <t>CAIXA PARA LABORATORIO, PARA ARMAZENAMENTO DE MICROTUBOS, Caixa (Box) em polipropileno de boa qualidade, com tampa para armazenamento de microtubos (eppendorfs) e /ou criogênicos, de volumes entre 1ml a 3ml, com capacidades entre 40 a 100 posições, autoclavável, resistente a baixas temperaturas.</t>
  </si>
  <si>
    <t>CARLA IVANE GANZ VOGEL</t>
  </si>
  <si>
    <t>INLAB</t>
  </si>
  <si>
    <t>CAMARA PARA LABORATORIO, CAMARA NEWBAUER BRIGHT LINE(ESPELHADA)C/(D), Hemicitométrica, melhorada para contagem de colônias, em vidro, com duas lâminulas</t>
  </si>
  <si>
    <t xml:space="preserve">CAPSULA PARA EVAPORACAO, DE PORCELANA 100ML., </t>
  </si>
  <si>
    <t>COLUNA CROMATOGRAFICA, COM TORNEIRA TEFLON E JUNTA (PARTE SUPERIOR), Junta 24/40, 20x400mm</t>
  </si>
  <si>
    <t>Synth</t>
  </si>
  <si>
    <t>COMPONENTES PARA LABORATORIO DE FISICA, BICO DE BUNSEN, Dispositivo químico para efetuar aquecimento de soluções em laboratório, com registro de gás</t>
  </si>
  <si>
    <t>COPO DE BECKER, COPO DE BECKER (GRIFFIN),FORMA BAIXA,GRADUADO - 25ML, Em vidro borosilicato.</t>
  </si>
  <si>
    <t>COPO DE BECKER, COPO DE BECKER DE POLIPROP.FORMA BAIXA,GRADUADO,1000ML, Graduado +-4%, reutilizável, autoclavável</t>
  </si>
  <si>
    <t>THIAGO EL HADI PEREZ FABREGAT</t>
  </si>
  <si>
    <t>COPO DE BECKER, COPO DE BECKER EM VIDRO BOROS. F.B. CAP. 100 ML, Graduado, Resistente ao calor</t>
  </si>
  <si>
    <t xml:space="preserve">COPO DE BECKER, COPO DE BECKER EM VIDRO BOROS. F.B. CAP. 250 ML, </t>
  </si>
  <si>
    <t>COPO DE BECKER, COPO DE BECKER EM VIDRO BOROS. F.B. CAP. 250 ML, Becker de vidro, graduado +-4% (que resista aproximadamente 300 ºC)</t>
  </si>
  <si>
    <t>COPO DE BECKER, COPO DE BECKER EM VIDRO BOROS. F.B. CAP.1000 ML, Becker de vidro, graduado +-4% (que resista aproximadamente 300 ºC), 1000 mL</t>
  </si>
  <si>
    <t>COPO DE BECKER, COPO DE BECKER EM VIDRO BOROS. F.B. CAP.2000 ML, Graduado. Resistente ao calor.</t>
  </si>
  <si>
    <t>COPO DE BECKER, COPO DE BECKER FORMA BAIXA, CAPACIDADE DE 50ML, De vidro. Resistente aquecimento +/- 300ºC</t>
  </si>
  <si>
    <t>COPO DE BECKER, DE VIDRO, GRADUADO, 500ML, +-4% (que resista aproximadamente 300 ºC)</t>
  </si>
  <si>
    <t>COPO DE BECKER, DE VIDRO, GRADUADO, 50ML, +-4% (que resista aproximadamente 300 ºC)</t>
  </si>
  <si>
    <t>Celm</t>
  </si>
  <si>
    <t>COPO DE BECKER, EM PLASTICO, PACOTE COM 50 UNIDADES, Para diluição de amostra, compatível com o contador hematológico CELM, modelo CC-530/CC-550</t>
  </si>
  <si>
    <t>PCOTE</t>
  </si>
  <si>
    <t>COPO DE BECKER, EM VIDRO BOROSILICATO, Capacidade 10 ml</t>
  </si>
  <si>
    <t>COPO DE BECKER, FORMA BAIXA COM GRADUAÂ«Å¸O, CAPACIDADE DE 600ML., De vidro. Resistente ao aquecimento +/- 300ºC</t>
  </si>
  <si>
    <t>COPO DE BECKER, GRADUADO, 150ML., Em vidro borosilicato com forma alta, resistente a variação de temperatura</t>
  </si>
  <si>
    <t>Kasvi</t>
  </si>
  <si>
    <t>CRIOTUBO, CAPACIDADE DE 1.2ML, TAMPA ROSCA INTERNA, com anel de vedação em borracha, FUNDO CONICO, Com BASE Self-Standing, que permite a imersão em nitrogenio liquido, estéril, livre de DNAse e RNAse.</t>
  </si>
  <si>
    <t>Plenalab</t>
  </si>
  <si>
    <t>CUBA DE VIDRO, VERTICAL PARA BERCO DE 10 LAMINAS, Cuba de vidro.</t>
  </si>
  <si>
    <t>ROGERIO FERREIRA</t>
  </si>
  <si>
    <t>Biocell</t>
  </si>
  <si>
    <t>CUBETA, CUBETA EM 10MM EM QUARTZO,COMP.C/O ESPECTOFOTOMETRO(D), Quadrada, de 3,5ml, com duas faces polidas e tampa.</t>
  </si>
  <si>
    <t xml:space="preserve">ERLENMAYER, ERLENMAYER EM VIDRO BOROSSILICATO GRAD. BOCA ESTREITA 500ML, </t>
  </si>
  <si>
    <t>ESTANTE PARA TUBOS, ESTANTE PRENDEDOR DE TUBOS, Estante  tubo ensaio p/40 tubos 20mm diametro</t>
  </si>
  <si>
    <t>Global</t>
  </si>
  <si>
    <t>ESTANTE PARA TUBOS, ESTANTE PRENDEDOR DE TUBOS, Estante de plástico para tubos (tipo falcon) de 50ml, para aproximadamente 24 tubos, autoclavável.</t>
  </si>
  <si>
    <t>LETICIA SEQUINATTO</t>
  </si>
  <si>
    <t>LOREDANA D OVIDIO</t>
  </si>
  <si>
    <t>ESTANTE PARA TUBOS, ESTANTE PRENDEDOR DE TUBOS, Estante para tubos de ensaio,fabricado em polipropileno (PP) autoclavél a 121ºC por 20 minutos;estante tipo grade com identificação alfa-numérica,que permita o uso em conjunto com banho-maria, estufas e freezer,com capacidade para 60 tubos com 16 mm de diâmetro;</t>
  </si>
  <si>
    <t>Ankon</t>
  </si>
  <si>
    <t>FILTRO PARA LABORATORIO, BOLSA DE FILTRO, F57 para extração de fibras 25u quimicamente inerte, livre de cinzas e Nitrogênio. Suporta ácido sulfúrico 72%. Bolsa para ser usada em equipamento analisador de fibra ANKOM, caixa com 100 unidades</t>
  </si>
  <si>
    <t>MN</t>
  </si>
  <si>
    <t>FITA INDICADORA DE PH, FITA P/DETERMINACAO DE PH, FAIXA DE 0 A 14., Papel indicador universal pH, faixa 0-14 pH caixa c/ 100.</t>
  </si>
  <si>
    <t>CAIXA</t>
  </si>
  <si>
    <t>FRASCO PARA LABORATORIO, ALCA DE DRIGALSKI COM VIDRO BOROSILICATO, Para semeadura, com comprimento de haste aprox. 12 cm.</t>
  </si>
  <si>
    <t>FRASCO PARA LABORATORIO, DE VIDRO, PARA REAGENTE, CAPACIDADE PARA 250ML, Frascos de vidro âmbar de 250 ml (boca larga) com tampa</t>
  </si>
  <si>
    <t>FRASCO PARA LABORATORIO, FRASCO DE VIDRO PARA REAGENTES,/TAMPA,AMBAR,CAPACIADE 500 ML, Boca Larga, com tampa</t>
  </si>
  <si>
    <t>Vidrolabor</t>
  </si>
  <si>
    <t>FRASCO PARA LABORATORIO, FRASCO ERLENMEYER,BOCA ESTREITA,GRADUADO,C/BORDA 1000ML, +-4% (que resista aproximadamente 300ºC)</t>
  </si>
  <si>
    <t>JULIO CESAR PIRES SANTOS</t>
  </si>
  <si>
    <t>FRASCO PARA LABORATORIO, FRASCO ERLENMEYER,BOCA ESTREITA,GRADUADO,C/BORDA 125ML, +-4% (que resista aproximadamente 300ºC)</t>
  </si>
  <si>
    <t>FRASCO PARA LABORATORIO, FRASCO ERLENMEYER,BOCA ESTREITA,GRADUADO,C/BORDA 250ML, +-4% (que resista aproximadamente 300ºC)</t>
  </si>
  <si>
    <t xml:space="preserve">FRASCO PARA LABORATORIO, FRASCO ERLENMEYER,BOCA LARGA E REFORCADA,GRADUADO,250ML, </t>
  </si>
  <si>
    <t xml:space="preserve">FRASCO PARA LABORATORIO, KITASATO,P/FILTRAGEM,C/SAIDA SUPERIOR P/TUBO,GRADUADO,1000ML, </t>
  </si>
  <si>
    <t>FRASCO PARA LABORATORIO, KITASSATO EM VIDRO BOROSILICATO, COM ROLHA, CAP.250ML, Com rolha de borracha</t>
  </si>
  <si>
    <t>FRASCO PARA LABORATORIO, KITASSATO EM VIDRO BOROSILICATO, COM ROLHA, CAP.500ML, Com rolha de borracha</t>
  </si>
  <si>
    <t>FRASCO PARA LABORATORIO, VIDRO EM BOROSILICATO, CAPACIDADE 500ML, Tampa rosca azul, dispositivo antigota, graduado</t>
  </si>
  <si>
    <t>J. Armando</t>
  </si>
  <si>
    <t xml:space="preserve">FRASCOS PLASTICOS, FRASCO BOCA LARGA AUTOCLAVAVEL 1000ML PP COLETA DE AMOSTRAS, </t>
  </si>
  <si>
    <t>SEK</t>
  </si>
  <si>
    <t>FRASCOS PLASTICOS, FRASCO PLATICO PARA REAGENTE ALCALINO, Capacidade 01 litro</t>
  </si>
  <si>
    <t>FUNIL PARA LABORATORIO, EM POLIPROPILENO AUTOCLAVAVEL, diâmetro 100mm, haste 38mm</t>
  </si>
  <si>
    <t>FUNIL PARA LABORATORIO, EM VIDRO COMUM, BOCA DE 120MM, Com capacidade 250ml.</t>
  </si>
  <si>
    <t>FUNIL PARA LABORATORIO, FUNIL ANALITICO ALCALINO, HASTE CURTA, LISO, capacidade 30 ml, diâmetro de 6,5cm</t>
  </si>
  <si>
    <t>Bioslide</t>
  </si>
  <si>
    <t>LAMINAS, LAMINAS P/MICROSCOPIA,LAPIDADA 26 X 76 MM C/EXTR.FOSCA C/50, Para Histologia</t>
  </si>
  <si>
    <t>ALDO GAVA</t>
  </si>
  <si>
    <t>CELSO PILATI</t>
  </si>
  <si>
    <t>LAMINAS, LAMINAS PARA MICROSCOPIA LAPIDADA 26 X 76 MM C/50, Borda fosca, com espessuras entre 1,0 e 1,2 mm</t>
  </si>
  <si>
    <t>ALEXANDRE FERREIRA DE MACEDO</t>
  </si>
  <si>
    <t>Precision</t>
  </si>
  <si>
    <t>LAMINAS, LAMINAS PARA MICROSCOPIA LAPIDADA 26 X 76 MM C/50, Lâminas 1,0 mm a 1,2 mm x 26,0 mm a 76,0 mm extremidade lisa, caixa com 50 unidades</t>
  </si>
  <si>
    <t>Glasscyto</t>
  </si>
  <si>
    <t xml:space="preserve">LAMINULAS, 24 X 50MM, CAIXA COM 100 UNIDADES, </t>
  </si>
  <si>
    <t>LAMINULAS, LAMINULAS DE VIDRO  P/EXAME MICROSCOPICO 24X24MM,CX C/100 UN, Quadrada, cx com 100 unidades</t>
  </si>
  <si>
    <t>LAMINULAS, LAMINULAS DE VIDRO P/EXAME MICROSCOPICO 24X32MM,CX C/100 UN, Retangular</t>
  </si>
  <si>
    <t>LAMINULAS, LAMINULAS DE VIDRO P/EXAME MICROSCOPICO 24X60MM,CX C/100 UN, Retangular</t>
  </si>
  <si>
    <t>MATERIAIS,COMPONENTES E ACESSORIOS DE USO EM ANALISE, VISCOSIMETRO, Viscosimetro de Ostwald-Fenske para líquidos, n° 100, transparente em vidro</t>
  </si>
  <si>
    <t>Macherey Nagel</t>
  </si>
  <si>
    <t>MEMBRANA PARA USO EM LABORATORIO, DE ACETATO CELULOSE/NITRATO COM PORO ENTRE 0.20UM E 0.22UM, FILTRO EM PVC, PARA ESTERILIZAÇÃO DE MEIOS DE CULTURA E OUTRAS SOLUÇÕES AQUOSAS, ESTÉREIS, EMBALADOS INDIVIDUALMENTE E ADAPTAVEL A SERINGAS, UNIDADE.</t>
  </si>
  <si>
    <t>Unifil</t>
  </si>
  <si>
    <t>MEMBRANA PARA USO EM LABORATORIO, PARA FILTRO, CELULOSE ACETATE, COM POROS DE 0.45UM, CX 100UN, Com diâmetro entre 45 mm a 50 mm</t>
  </si>
  <si>
    <t>MICROPIPETA, MECANICA MONOCANAL - VOLUME 100 A 1000 MICROLITROS, Com ejetor automático de ponteiras. Visor numérico para fácil identificação do volume. Parte inferior removível para que possa ser autoclavada.</t>
  </si>
  <si>
    <t>DIGIPET</t>
  </si>
  <si>
    <t>MICROPIPETA, MECANICA, VOLUME ENTRE 1000 A 5000 MICROLITROS, de volume ajustável ou variável.</t>
  </si>
  <si>
    <t>PRÓ-ANÁLISE QUIMICA DIAGNÓSTICA LTDA</t>
  </si>
  <si>
    <t>BRAND RB 704782</t>
  </si>
  <si>
    <t>MICROPIPETA, VOLUME VARIAVEL 500-5000UL, Monocanal. , com Certificado de calibração, Botão exclusivo para descarte de ponteiras, Ajustável com uma só mão, Visor de volumes visível no momento da pipetagem, Movimento do êmbolo uniforme, Calibrada, Parte inferior autoclável, Ponteira universal, Conformidade IvD 3 anos de garantia, Êmbolo (pistão) de grande precisão, Incremento no volume igual a 5 uL, Inexatidão: Em 500µl: +/- 2,4%; Em 2500µl: +/- 1,2%; Em 5000µl: +/- 0,6%. Imprecisão: Em 500µl: &amp;#8804; 0,6%; Em 2500µl: &amp;#8804; 0,25%; Em 5000µl: &amp;#8804; 0,15%. Resistente a produtos químicos, tela de 4 digitos.</t>
  </si>
  <si>
    <t>FABRICIO DESCONSI MOZZAQUATRO</t>
  </si>
  <si>
    <t>BRAND RB 703124</t>
  </si>
  <si>
    <t>MICROPIPETADOR PARA USO EM LABORATORIO, MICROPIPETA AUTOMATICA 100 - 1000 UL, Micropipeta Monocanal de precisão (100 a 1000 µL) - Intervalo de uso de 100 a 1000 µL com incrementos de escala de 1,0 µL. - Ejetor automático de ponteiras metálico destacável do corpo da pipeta. - Precisão: menor ou igual a 0,6µL / 0,15 %. - Exatidão: + ou - 3µL / ± 0,8 %. - Pistão em aço inox 316 altamente polido, isento de lubrificante (graxa) para eliminar risco de contaminação. - Ajuste de volume tanto pelo volúmetro quanto pelo botão superior. - Corpo e todas as partes plásticas fabricadas em PVDF para maior resistência a ambientes de laboratórios. -Botão com código de cores para facilitar a identificação dos diferentes modelos e as ponteiras Diamond correspondentes. - Fabricada dentro da norma ISO 9001. - Acompanha certificado individual de calibração com seu número de série.</t>
  </si>
  <si>
    <t>CONCEITUAL COM DE EQUIPAMENTOS PARA LABORATÓRIO LTDA</t>
  </si>
  <si>
    <t>AXYGEN</t>
  </si>
  <si>
    <t>MICROTUBO, EM POLIPROPILENO VIRGEM, C/TAMPA ,2.0 ML, Tubo 2,0 mL, p/microcentrifuga (polipropileno) c/tampa, graduado, cor natural, adequado para uso em biologia molecular, com certificado independente de livre de DNases, RNases e pirogenicos, esteril, autoclavável, acondicionado em caixa individual pelo fabricante, caixa c/500 unidades.</t>
  </si>
  <si>
    <t>Axygen</t>
  </si>
  <si>
    <t>MICROTUBO, EM POLIPROPILENO,C/TAMPA ,1.5 ML, Graduado, tampa lisa (flat cap) e orla de proteção inferior "anti-evaporação", côr Neutra, livre de DNASE, RNASE e Protease, autoclavável à 121ºC, Caixa com 1000 unidades</t>
  </si>
  <si>
    <t>GENE</t>
  </si>
  <si>
    <t>MICROTUBO, EM POLIPROPILENO,C/TAMPA ,1.5 ML, Microtubo em prolipropileno (tipo eppendorf), capacidade de 1,5 mL, caixa com 1000 unidades.</t>
  </si>
  <si>
    <t>DILMAR BARETTA</t>
  </si>
  <si>
    <t>CRISTIANO ANDRE STEFFENS</t>
  </si>
  <si>
    <t>MICROTUBO, EM POLIPROPILENO,C/TAMPA ,1.5 ML, Tubo 1,5 mL, p/microcentrifuga (polipropileno) c/tampa, graduado, cor natural, adequado para uso em biologia molecular, com certificado independente de livre de DNases, RNases e pirogenicos, estéril, autoclavável, acondicionado em caixa individual pelo fabricante, caixa c/500 unidades.</t>
  </si>
  <si>
    <t>MICROTUBO, EM POLIPROPILENO,C/TAMPA ,1.5 ML, Tubo de Reação Tipo Eppendorf em Polipropileno de Alta Qualidade, Graduado, Fechamento Hermétrico.  Caixa com 500 unidades.</t>
  </si>
  <si>
    <t xml:space="preserve">MICROTUBO, EPPENDORF 0.2ML, PACOTE COM 1000 TUBOS, </t>
  </si>
  <si>
    <t>Alfa</t>
  </si>
  <si>
    <t>MICROTUBO, EPPENDORF PARA PCR COM TAMPA, Capacidade de 200 microlitros, pacote com 1000 unidades.</t>
  </si>
  <si>
    <t>MUFA, MUFA METALICA PARA GARRA, Garra com mufa para Bureta, Alumínio fundido e garras revestidas com PVC, fixa, abertura de 60 mm ou 120 mm. Modelo giratória.</t>
  </si>
  <si>
    <t>Duraedge</t>
  </si>
  <si>
    <t>NAVALHA DESCARTAVEL, NAVALHA DESCARTAVEL PARA MICROTOMO - MODELO 818, Aço inoxidável, de perfil alto leika 15 - cx. com 50 Unid.</t>
  </si>
  <si>
    <t>J. Prolab</t>
  </si>
  <si>
    <t xml:space="preserve">PAPEL FILTRO, COM 15 CM DE DIAMETRO, CAIXA COM 100 UNIDADES, </t>
  </si>
  <si>
    <t>FUSION</t>
  </si>
  <si>
    <t>PAPEL FILTRO, PAPEL FILTRO QUALIT.VELOC.RAPIDA,DIAM.18,5CM,CX C/ 100UN., JP42 - Faixa Azul</t>
  </si>
  <si>
    <t>PAPEL FILTRO, PAPEL FILTRO QUANT.VELOC.RAPIDA, DIAM.18,5CM,CX C/ 100UN., Papel de Filtro Quantitativo JP42 Faixa Azul 18,5 cm, pacote com 100 unidades</t>
  </si>
  <si>
    <t>LUCIANO COLPO GATIBONI</t>
  </si>
  <si>
    <t>UNIFIL</t>
  </si>
  <si>
    <t xml:space="preserve">PAPEL FILTRO, QUALITATIVO, N.04, 150MM, CAIXA COM 100UNIDADES, </t>
  </si>
  <si>
    <t xml:space="preserve">PAPEL FILTRO, QUANTITATIVO, FAIXA AZUL, 150MM, CAIXA COM 100 UNIDADES, </t>
  </si>
  <si>
    <t>OSMAR KLAUBERG FILHO</t>
  </si>
  <si>
    <t>PAPEL INDICADOR, PAPEL INDICADOR UUNIVERSAL PARA DETERMINACAO DE PH, Papel indicador de PH, faixa de 0 à 14 Ph  o papel deve mudar de tonalidade  de acordo com o Ph da solução onde é submerso</t>
  </si>
  <si>
    <t>TIRA</t>
  </si>
  <si>
    <t xml:space="preserve">PAPEL PARA LABORATORIO, PARA GERMINACAO, 28X28CM, CAIXA COM 1000 UNIDADES, </t>
  </si>
  <si>
    <t>LUCIANA MAGDA DE OLIVEIRA</t>
  </si>
  <si>
    <t>ADELAR MANTOVANI</t>
  </si>
  <si>
    <t>American</t>
  </si>
  <si>
    <t>PARAFILM, PARAFILM M, 10cm x 38m, rolo com 38 metros</t>
  </si>
  <si>
    <t>UNILAB</t>
  </si>
  <si>
    <t>PECAS E COMPONENTES PARA EQUIPAMENTOS, PIPETADOR 2ML, Pi-Pump de 2 mL.</t>
  </si>
  <si>
    <t>MOTOBOMBAS LAGES</t>
  </si>
  <si>
    <t>BERTEL</t>
  </si>
  <si>
    <t>PENEIRA, GRANULOMETRICA EM ACO, Conjunto de peneiras redondas para granulometria, em latão, dos seguintes tamanhos: 4, 8, 10, 14, 20, 40, 60, 80, 120, 200 e 325 Tyler.</t>
  </si>
  <si>
    <t>Bertel</t>
  </si>
  <si>
    <t xml:space="preserve">PENEIRA, INOX 8X2, MALHA 3/8", ABERTURA 9.5MM, </t>
  </si>
  <si>
    <t xml:space="preserve">PENEIRA, INOX 8X2, MALHA 5/8", ABERTURA 16MM, </t>
  </si>
  <si>
    <t>PICNOMETRO, EM VIDRO COM TAMPA, Capacidade 25ml</t>
  </si>
  <si>
    <t>Cralplast</t>
  </si>
  <si>
    <t>PIPETA, DE TRANSFERENCIA DESCARTAVEL TIPO PASTEUR, Pipeta de transferência descatável tipo pasteur, para uso hospitalar,em conformidade com as normas da Anvisa, estéril, medida aproximada de 15 cm, em embalagem individual, acondicionadas em caixa, 500 unidades.</t>
  </si>
  <si>
    <t>RENATA MENDONCA RODRIGUES</t>
  </si>
  <si>
    <t xml:space="preserve">PIPETA, DE VIDRO, VOLUMETRICA, 1 ML, </t>
  </si>
  <si>
    <t xml:space="preserve">PIPETA, DE VIDRO, VOLUMETRICA, 100 ML, </t>
  </si>
  <si>
    <t xml:space="preserve">PIPETA, DE VIDRO, VOLUMETRICA, 20 ML, </t>
  </si>
  <si>
    <t xml:space="preserve">PIPETA, DE VIDRO, VOLUMETRICA, 25 ML, </t>
  </si>
  <si>
    <t xml:space="preserve">PIPETA, DE VIDRO, VOLUMETRICA, 50 ML, </t>
  </si>
  <si>
    <t>PIPETA, GRADUADA, EM VIDRO, Pipeta volumétrica de 2ml</t>
  </si>
  <si>
    <t>PIPETA, GRADUADA, EM VIDRO, Pipeta volumétrica de 5ml</t>
  </si>
  <si>
    <t>PIPETA, GRADUADA, VOLUME 1 ML, De vidro graduada no mínimo a cada 0,05 mL, +-1%</t>
  </si>
  <si>
    <t>ELISANDRA RIGO</t>
  </si>
  <si>
    <t>PIPETA, GRADUADA, VOLUME 20 ML, De vidro 20ml 1/10</t>
  </si>
  <si>
    <t>PIPETA, GRADUADA, VOLUME 5 ML, em vidro borosilicato resistente ao calor.</t>
  </si>
  <si>
    <t>PIPETA, GRADUADA,EM VIDRO, CAPAC. 10 ML, Borosilicato, resistente ao calor</t>
  </si>
  <si>
    <t>PIPETA, GRADUADA,EM VIDRO, CAPAC. 10 ML, Pipeta graduada vidro 10ml 1/10.</t>
  </si>
  <si>
    <t>PIPETA, PIPETA GRADUADA CAP.25 ML, de vidro..</t>
  </si>
  <si>
    <t>PIPETA, PIPETA PASTEUR GRAD., CAPACIDADE DE ASPIRAÂÃžO DE 3ML, (DET), De plástico, graduada, Pacote com 500 unidades.</t>
  </si>
  <si>
    <t>Global Plast</t>
  </si>
  <si>
    <t>PIPETA, PIPETA PASTEUR GRAD., CAPACIDADE DE ASPIRAÂÃžO DE 3ML, (DET), Pipeta de transferência em polietileno, tipo pasteur, não estéril, com capacidade para 3 mL, embalagem com 500 unidades.</t>
  </si>
  <si>
    <t>PIPETA, PIPETA PUMP 10ML, Pipetador Pi-Pump</t>
  </si>
  <si>
    <t>PIPETA, PIPETA VOLUMETRICA,CLASSE A,CALIBRADA,CAPACIDADE 11 ML, Para  análise de leite</t>
  </si>
  <si>
    <t>PIPETA, VOLUMETRICA DE VIDRO, Capacidade 15 ml</t>
  </si>
  <si>
    <t>PISTILO, E ALMOFARIZ, Almofariz (gral) e pistilo de porcelana, com parede grossa (aproximadamente 1 cm), tamanho grande (aproximadamente 200 a 300 mL), (Uso: maceração de tecidos duros e ossos).</t>
  </si>
  <si>
    <t>Nunc</t>
  </si>
  <si>
    <t>PLACA PARA USO EM LABORATORIO, DE CULTIVO CELULAR, COM 4 POCOS CILINDRICOS, CAIXA COM 120UN, 66x66mm, com 04 poços cilíndricos de 10mm de profundidade, fundo chato e 1,9cm2 de área de cultivo, não pirogênica com nível de endotoxinas inferior a 20 por unidade, construídas em poliestireno cristalino.Superficie tradada para a adesão celular. Caixa com 120 unidades.</t>
  </si>
  <si>
    <t>Corning</t>
  </si>
  <si>
    <t>PLACA PARA USO EM LABORATORIO, PARA CULTIVO CELULAR, 35MMX 15MM PARA ADESAO CELULAR, Placas para cultivo celular em poliestireno com 35mm x 15mm, com superfície tratada para adesão celular, estéreis</t>
  </si>
  <si>
    <t>PLACA PARA USO EM LABORATORIO, PLACA DE PETRI, 60X15MM, PACOTE COM 10 UNIDADES, Placa de petri em polestireno estéril, com 60mm x 15mm SEM tratamento para adesão celular, com tampa.  Pacote contendo no mínimo 10 placas.</t>
  </si>
  <si>
    <t>PLACA PARA USO EM LABORATORIO, PLACA DE PETRI, 90X15MM, CAIXA COM 500 UNIDADES, PLÁSTICA, LISA, ESTERIL</t>
  </si>
  <si>
    <t>PLACA PARA USO EM LABORATORIO, PLACA DE PETRI, 90X15MM, PACOTE COM 10 UNIDADES, SEM DIVISÃO, ESTÉRIL (DESCARTÁVEL), CONFECCIONADA EM POLIESTIRENO CRISTAL</t>
  </si>
  <si>
    <t>PLACA PARA USO EM LABORATORIO, PLACA DE PETRI,COM TAMPA,90X15MM,PACOTE COM 10 UNIDADES, Sem tratamento para adesão celular com tampa</t>
  </si>
  <si>
    <t>PLACA PARA USO EM LABORATORIO, PLACA DE PETRI,VIDRO TRANSPARENTE,SUPERF.(D), Dimensões de 60 x 15 mm</t>
  </si>
  <si>
    <t>VIDROBRAS</t>
  </si>
  <si>
    <t>PLACA PARA USO EM LABORATORIO, PLACA DE PETRI,VIDRO TRANSPARENTE,SUPERF.(D), Ext. x Altura 100 x 20mm</t>
  </si>
  <si>
    <t>PERFECTA</t>
  </si>
  <si>
    <t>PLACA PARA USO EM LABORATORIO, PLACA DE PETRI,VIDRO TRANSPARENTE,SUPERF.(D), Placa de petri de vidro 150 x 20 mm</t>
  </si>
  <si>
    <t>PONTEIRA MICROPIPETA, COM BARREIRA, Ponteira COM barreira (COM filtro) p/micropipeta, pacote (acondicionado em caixa, do fabricante) com 1000 und - 1000uL (adequada para uso em biologia molecular, com certificado independente de livre de DNases, Rnases e pirogenicos, esteril) - para uso em micropipeta eppendorf-Azul.</t>
  </si>
  <si>
    <t>PONTEIRA MICROPIPETA, SEM BARREIRA, Ponteira SEM barreira (SEM filtro) p/micropipeta, caixa (pacote com 10cx de 96 und) - 1000uL (adequada para uso em biologia molecular, com certificado independente de livre de DNases, Rnases e pirogenicos, esteril) - para uso em micropipeta eppendorf-Azul.</t>
  </si>
  <si>
    <t>PONTEIRA PARA LABORATORIO, CAPACIDADE 200UL, Ponteira COM barreira (COM filtro)p/micropipeta, caixa (pacote com 10cx de 96 und) - 200uL (adequada para uso em biologia molecular, com certificado independente de livre de DNases, Rnases e pirogenicos, esteril) - para uso em micropipeta eppendorf-Amarela.</t>
  </si>
  <si>
    <t>PONTEIRA PARA LABORATORIO, CAPACIDADE 200UL, Ponteira SEM barreira (SEM filtro) p/micropipeta, caixa (pacote com 10cx de 96 und) - 200uL (adequada para uso em biologia molecular, com certificado independente de livre de DNases, Rnases e pirogenicos, esteril) - para uso em micropipeta eppendorf-Amarela.</t>
  </si>
  <si>
    <t>PONTEIRA PARA LABORATORIO, CAPACIDADE 200UL, Ponteira SEM barreira (SEM filtro) p/micropipeta, pacote (acondicionado em caixa, do fabricante) com 1000 und - 200uL (adequada para uso em biologia molecular, com certificado independente de livre de DNases, Rnases e pirogenicos, esteril) - para uso em micropipeta eppendorf-Amarela.</t>
  </si>
  <si>
    <t>PONTEIRA PARA LABORATORIO, CAPACIDADE DE 100-1000UL, PACOTE COM 1000 UNIDADES, Ponteiras azul, capacidade de 100-1000 uL, pacote com 1000 unidades.</t>
  </si>
  <si>
    <t>PONTEIRA PARA LABORATORIO, CAPACIDADE PARA 200UL, PONTEIRA MICROPIPETA UNIVERSAL, SEM FILTRO, COR AMARELA, 200 MICROLITROS, LIVRE DE DNASE, DE RNASE, ATP E PIROGENIOS, PACOTE COM 1000 PEÇAS;</t>
  </si>
  <si>
    <t>PONTEIRA PARA LABORATORIO, CAPACIDADE PARA 200UL, Ponteiras amarela, capacidade de 10-200 uL, pacote com 1000 unidades</t>
  </si>
  <si>
    <t>PONTEIRA PARA LABORATORIO, PARA MICROPIPETA MONOCANAL,VOL.ENTRE 1000 E 10000MICROLITROS, Ponteira para micropipeta monocanal de volume variável entre 1.000 e 10.000 microlitros. Sem filtro. Pacote com 200 unidades</t>
  </si>
  <si>
    <t>PONTEIRA PARA LABORATORIO, PARA PIPETA AUTOMATICA 10UL, Ponteira SEM barreira (SEM filtro) p/micropipeta, pacote (acondicionado em caixa, do fabricante) com 1000 und - 0,5-10uL (adequada para uso em biologia molecular, com certificado independente de livre de DNases, Rnases e pirogenicos, esteril) - para uso em micropipeta eppendorf-Branca (curta e afilada, similar a T-300).</t>
  </si>
  <si>
    <t>PONTEIRA PARA LABORATORIO, PARA PIPETA AUTOMATICA, SEM BARREIRA, 1000UL., PONTEIRA MICROPIPETA UNIVERSAL, SEM FILTRO NA COR AZUL, LIVRE DE DNASE, RNASE, ATP E PIROGÊNIOS. PACOTE COM 1000 PEÇAS</t>
  </si>
  <si>
    <t>PROVETA, DE PLASTICO, GRADUADA +-2%, 1000ML, Reutilizável, autoclavável</t>
  </si>
  <si>
    <t>MARCIO CARLOS NAVROSKI</t>
  </si>
  <si>
    <t>PROVETA, DE PLASTICO, GRADUADA +-2%, 2000ML, Reutilizável, autoclavável</t>
  </si>
  <si>
    <t xml:space="preserve">PROVETA, DE VIDRO, 500ML, GRADUADA, </t>
  </si>
  <si>
    <t>PROVETA, EM VIDRO, CAPACIDADE PARA 1000 ML, de vidro boro. base de poli.</t>
  </si>
  <si>
    <t>PROVETA, EM VIDRO, CAPACIDADE PARA 1000 ML, Proveta de vidro graduado: graduação 1000 ml, em vidro borosilicato, resistente ao calor, com suporte plástico removível.</t>
  </si>
  <si>
    <t>PROVETA, EM VIDRO, CAPACIDADE PARA 10ML, Borosilicato, graduada, base de polietileno, forma alta.</t>
  </si>
  <si>
    <t>PROVETA, EM VIDRO, CAPACIDADE PARA 250 ML, Proveta Graduada</t>
  </si>
  <si>
    <t>PROVETA, EM VIDRO, CAPACIDADE PARA 25ML, Graduada..</t>
  </si>
  <si>
    <t>PROVETA, PROVETA EM VIDRO BOROSIL. CAP. 100 ML, Graduada, base de polietileno, forma alta.</t>
  </si>
  <si>
    <t>PROVETA, PROVETA EM VIDRO BOROSIL. CAP. 100 ML, Proveta de vidro graduado: graduação 100 ml, em vidro borosilicato, resistente ao calor, com suporte plástico removível.</t>
  </si>
  <si>
    <t>PROVETA, PROVETA GRADUADA EM VIDRO BOROSIL.CAP. 50ML, base de polietileno.</t>
  </si>
  <si>
    <t>RACK COM TAMPA, CAIXA (RACK) PLASTICA PP 50 MICROTUBOS 1,5ML A 2ML (DET), RETANGULAR SóLIDA -  5 X 16 TUBOS, COM NUMERAçãO EM ALTO RELEVO, DO PRóPRIO MATERIAL DA RACK.</t>
  </si>
  <si>
    <t>Interscience</t>
  </si>
  <si>
    <t>SACO PARA HOMOGENEIZADOR, DE AMOSTRAS, BAGLIGHT 400ml sem filtro. Pacote com 25 unidades</t>
  </si>
  <si>
    <t xml:space="preserve">SACO PLASTICO PARA LABORATORIO, SACO PLASTICOS AUTOCLAVAVEL,CAP.DE 60 LITROS,PTE C/20 UN., </t>
  </si>
  <si>
    <t>Hamilton</t>
  </si>
  <si>
    <t>SERINGA (MICRO), PARA CROMATOGRAFIA A GAS, Micro seringas para cromatografia a gás - Modelo 701N Volume 10ul.</t>
  </si>
  <si>
    <t>SERINGA (MICRO), PARA CROMATOGRAFIA A GAS, Micro seringas para cromatografia a gás - Modelo 710N Volume 100ul.</t>
  </si>
  <si>
    <t>Absorve</t>
  </si>
  <si>
    <t>SWAB, ESTERIL, DESCARTAVEL, Swabs descartáveis 14,5 cm com hastes de plástico,cabeça de algodão de alta absorção,estéril,embalado individualmente-pacote com 100 unidades.</t>
  </si>
  <si>
    <t>DARLENE CAVALHEIRO</t>
  </si>
  <si>
    <t>PAULO EDUARDO FERIAN</t>
  </si>
  <si>
    <t xml:space="preserve">TELA DE AMIANTO, TELA DE AMIANTO PARA AQUECIMENTO DE AGUA MEDINDO 16 X 16CM, </t>
  </si>
  <si>
    <t>TELA REFRATARIA, PARA BICO DE BUNSEN, De 18x18cm</t>
  </si>
  <si>
    <t>TERMOMETRO, TERMOMETRO INFRAVERMELHO COM MIRA LASER, Termômetro infra-vermelho, 380° C (Área de medição: -50° C – +380° C , -58° F – +716° F; Resolução: 1° C/F; Precisão: 2% do valor medido , ±2° C / 4° F; Tempo de resposta: &lt; 1 s; Relação distância/ponto de medição: 12:1; Tensão de alimentação: bateria de 9 V; Dimensões: aprox. 160x82x45 mm³;</t>
  </si>
  <si>
    <t>ALTAMIR FREDERICO GUIDOLIN</t>
  </si>
  <si>
    <t>TERMOMETRO, TERMOMETRO DIGITAL COM FUNCAO DE MAXIMA E MINIMA     (DET), TERMôMETRO DE MÁXIMA E MÍNIMA - SOB ESTRUTURA DE PLÁSTICO RIGIDO, ADEQUADO PARA USO EXTERNO, EM CASA DE VEGETAÇÃO E MONITORAR A TEMPERATURA EM REFRIGERADORES - Com cabo</t>
  </si>
  <si>
    <t>CELIO ORLI CARDOSO</t>
  </si>
  <si>
    <t>CARLOS AUGUSTO DE PAIVA SAMPAIO</t>
  </si>
  <si>
    <t>TERMOMETRO, TERMOMETRO MAXIMA-MINIMA ESCALA +50/-30 GRAUS CENTIGRADOS, com escala</t>
  </si>
  <si>
    <t>TERMOMETRO, TERMOMETRO, Termômetro de escala até -10 a 310 graus centígrados com filamento de mercúrio (Hg).</t>
  </si>
  <si>
    <t>TERMOMETRO, TERMOMETRO, Termômetro de solo  -15 + 35°C divisão 0,2°C - haste 210mm</t>
  </si>
  <si>
    <t>TERMOMETRO, TERMOMETRO, Termômetro de solo  -15 + 35°C divisão 0,2°C - haste 310mm</t>
  </si>
  <si>
    <t>TERMOMETRO, TERMOMETRO, Termômetro de solo  -20 + 40°C divisão 0,2°C - haste 110mm</t>
  </si>
  <si>
    <t>TERMOMETRO, TERMOMETRO, Termômetro de solo  -25 + 45°C divisão 0,2°C - haste 60mm</t>
  </si>
  <si>
    <t>TERMOMETRO, TERMOMETRO, Termômetro de solo  -25 + 60°C divisão 0,2°C - haste 30mm</t>
  </si>
  <si>
    <t>TERMOMETRO, TERMOMETRO, Termometro de vidro (mercúrio): Termometro de vidro, com faixa de temperatura de 0-100 oC, divisão 0,1 e tampa de plástico.</t>
  </si>
  <si>
    <t>Sensitive</t>
  </si>
  <si>
    <t>TIRAS, REAGENTE PARA URINA, Tiras teste para a determinação semi-quantitativa de densidade, pH, leucócitos, nitritos, proteínas, glicose, corpos cetônicos, urobilinogênio, bilirrubina e sangue na urina. Com EXATIDÃO igual ou superior a 85% quando comparada com técnicas convencionais. Embalagem com 100 tiras, tampa com dessecante (sílica gel) embutido.</t>
  </si>
  <si>
    <t>Micron</t>
  </si>
  <si>
    <t>TUBO CAPILAR, TUBO CAPILAR S/HEPARINA PARA MICRO HEMATOCRITO,C/500 UNID., Tubos capilares para microhematócrito, sem heparina, com 500 unidades de 75 mm de comprimento; 1,1 mm de diâmetro interno e 1,5 mm de diâmetro externo, sem codificação com cor azul nos tubos.</t>
  </si>
  <si>
    <t>FRASCO</t>
  </si>
  <si>
    <t>SPL</t>
  </si>
  <si>
    <t>TUBO DE ENSAIO, CAPACIDADE 15ML, TAMPA ROSQUEAVEL, PACOTE COM 500UNIDADES, Graduado, polipropileno, estéril, autoclavável, tipo falcon(livre de DNase, RNase e pirogenicos, apropriado para uso em biologia molecular)</t>
  </si>
  <si>
    <t>TUBO DE ENSAIO, CONICO, GRADUADO EM 50ML, Em polipropieno, estéril, livre de RNAse e DNAse, resistente à centrifugação e a autoclavagem.</t>
  </si>
  <si>
    <t>TUBO DE ENSAIO, DE 15X1500MM, Caixa com 100 unidades</t>
  </si>
  <si>
    <t>TUBO DE ENSAIO, DE 20 X 150MM, CAIXA COM 100 UNIDADES, Sem   orla</t>
  </si>
  <si>
    <t xml:space="preserve">TUBO DE ENSAIO, DE 20 X 200MM, CAIXA COM 100 UNIDADES, </t>
  </si>
  <si>
    <t>GILBERTO MASSASHI IDE</t>
  </si>
  <si>
    <t>TUBO DE VIDRO, EM FORMATO DE U, Com 12 centímetros de altura (mínimo) e entre 15 e 20 milímetros de diâmetro</t>
  </si>
  <si>
    <t>Santa Marina</t>
  </si>
  <si>
    <t>TUBO DE VIDRO, FRASCO DE VIDRO AMBAR COM BATOQUE E TAMPA ROSQUEAVEL, Capacidade de 100mL</t>
  </si>
  <si>
    <t>LEONARDO BIANCO DE CARVALHO</t>
  </si>
  <si>
    <t>TUBO DE VIDRO, TUBO DE VIDRO CILINDRICO (DETALHADA), TUBO DIGESTOR DE VIDRO, NAS DIMENSÕES DE 25 X 250 MM.</t>
  </si>
  <si>
    <t>Labor Vacuum</t>
  </si>
  <si>
    <t>TUBO PARA COLETA, TUBO P/COLETA DE SANGUE A VACUO,VIDRO CAP.10ML,S/ANTICOAG., Medindo 15x100mm, transparente, incolor, estéril, com tampa plástica protetora, tipo hemogard, aspiração de 10ml, com 100 unidades</t>
  </si>
  <si>
    <t>TUBO PARA COLETA, TUBO PARA COLETA DE SANGUE A VACUO,PLASTICO TRANSP.(D), Medindo 13 x 75mm, transparente, incolor, estéril, com tampa plástica protetora, tipo hemogard preferencialmente cor roxo, aspiração de 4 a 5 mL, com EDTA Tripotássico, conteúdo líquido por tubo: 0,054 mL de solução EDTA K 15%, tubo não siliconizado, rolha de borracha siliconizada, esterilizado a cobalto, tubos etiquetados, contendo: número de lote, prazo de validade e número de catálago, embalagem em suporte em isopor, revestido em plástico contendo 100 unidades</t>
  </si>
  <si>
    <t>TUBO PARA LABORATORIO, TUBO P/LABORATORIO C…NICO, TIPO FALCON, GRADUADO (DET), Em polipropileno com tampa, graduado, estéril, 50ml. Caixa com 40 unidades.</t>
  </si>
  <si>
    <t>TUBO PARA PCR, 200UL, INDIVIDUAL, Tubo PCR 200 uL, pacote, acondicionado dentro de caixa de papel com as indicações do fabricante impressas, com 1000 unidades (tubo com tampa), livre de DNases, RNases e pirogênicos, estéril, autoclavável, cor natural, adequado para uso em reação de PCR para microssatélite e sequenciamento de DNA – biologia molecular. Que apresente vedação perfeita durante a reaçao de PCR. Com indicações explicitas no rótulo e/ou no catálogo (estas informações e  indicações devem ser rotineiras do fabricante do produto, sendo vedados rótulos ou catálogos produzidos artesanalmente (sob encomenda de distribuidor) e que apresentem menos de 1 ano no mercado).</t>
  </si>
  <si>
    <t>TUBOS, DE DURHAM,EM VIDRO,SEM GRADUA«ŸO., Fabricado em vidro, com borda reta e fundo redondo, sem graduação. 35x6mm</t>
  </si>
  <si>
    <t>VIDRO DE RELOGIO, AUTOCLAVAVEL, De aproximadamente 120mm de diâmetro X 03mm de espessura.</t>
  </si>
  <si>
    <t>Biotec</t>
  </si>
  <si>
    <t xml:space="preserve">ACETATO DE ETILA, ACETATO DE ETILA GRAU P.A., ACS, </t>
  </si>
  <si>
    <t>LITRO</t>
  </si>
  <si>
    <t>ACETATO, ACETATO DE AMONIO P.A., Frasco com 250g</t>
  </si>
  <si>
    <t>GRAMA</t>
  </si>
  <si>
    <t>ACETATO, ACETATO DE SODIO P.A., Frasco 500g</t>
  </si>
  <si>
    <t>Dinâmica</t>
  </si>
  <si>
    <t>ACETATO, DE PRATA, Frasco 25 gramas</t>
  </si>
  <si>
    <t>ACETATO, DE SODIO P.A. FRASCO COM 500 GRAMAS., Frasco 500 gr.</t>
  </si>
  <si>
    <t xml:space="preserve">ACETATO, NEUTRO DE CHUMBO P.A. FRASCO DE 500G., </t>
  </si>
  <si>
    <t>ACETONITRILA, ACETONITRILA GRAU HPLC, Acetonitrila com grau de pureza HPLC, em litros.</t>
  </si>
  <si>
    <t xml:space="preserve">ACIDO BENZOICO, PA. FRASCO COM 25G., </t>
  </si>
  <si>
    <t>ACIDO, ACIDO ACETICO P.A. (GLACIAL), (100%) anidro PA, embalagem com 1000 mL</t>
  </si>
  <si>
    <t>GILMAR DE ALMEIDA GOMES</t>
  </si>
  <si>
    <t xml:space="preserve">ACIDO, ACIDO CITRICO MONOHIDRATADO PA - 500 GRAMAS - FRASCO, </t>
  </si>
  <si>
    <t>ACIDO, ACIDO CLORIDRICO PA, Ácido Clorídrico 37% PA ACS ensaio (HCl): 36,5 – 38,0 %, aparência: de acordo. Máximo de impurezas resíduo após ignição: 0.0005%, cor (apha): 10, Br: 0.005%, SO4: 0.0001%, SO3: 0.0001%, Cl: 0.0001%, NH4: 0.0003%, As: 0.000001%, substâncias orgânicas extraíveis: 0.0005%, Pb: 0.0001%, Fe: 0.00002%.</t>
  </si>
  <si>
    <t>ACIDO, ACIDO CLORIDRICO PA, Ácido cloridrico P.A. ACS (1,19).</t>
  </si>
  <si>
    <t>ACIDO, ACIDO CLORIDRICO PA, Ácido Clorídrico PA 1000 mL.</t>
  </si>
  <si>
    <t>ACIDO, ACIDO FOSFORICO XAROPOSO 86%, PA Frasco 1000ml.</t>
  </si>
  <si>
    <t>ACIDO, ACIDO NITRICO P.A., 65% PA (máx. 0,005 ppm Hg, Iso).</t>
  </si>
  <si>
    <t xml:space="preserve">ACIDO, ACIDO OXALICO PA - 500 GRAMAS - FRASCO, </t>
  </si>
  <si>
    <t>ACIDO, ACIDO PERCLORICO P.A., (pró-análises), com pureza mínima de 72%.</t>
  </si>
  <si>
    <t>ACIDO, ACIDO SULFURICO D= 1,82 P.A., Para análise de leite D=1,82g/cm3.</t>
  </si>
  <si>
    <t xml:space="preserve">ACIDO, DODECIL SULFATO DE SODIO. FRASCO COM 200G., </t>
  </si>
  <si>
    <t>ACIDO, GLUTßMICO -L PA -FRASCO COM 500G., Glutâmico-L</t>
  </si>
  <si>
    <t xml:space="preserve">ACIDO, MALONICO, FRASCO 100G, </t>
  </si>
  <si>
    <t>ACIDO, OXALICO PA. FRASCO COM 250G, ACIDO OXALICO DIHIDRATADO PA</t>
  </si>
  <si>
    <t xml:space="preserve">ACIDO, SALICILICO P.A. FRASCO DE 250G., </t>
  </si>
  <si>
    <t>ACIDO, SULFURICO GRAU P.A., Acido Sulfurico(95-99%)PA. 1000ml</t>
  </si>
  <si>
    <t>ACIDO, SULFURICO GRAU P.A., Frasco contendo 1 litro.</t>
  </si>
  <si>
    <t xml:space="preserve">ACIDO, TARTARICO P.A. FRASCO DE 500G., </t>
  </si>
  <si>
    <t>ACIDO, TRICLOROACˆTICO 99% PA -FRASCO 100G., ACIDO TRICLOROACÉTICO 99% PA</t>
  </si>
  <si>
    <t>ACUCAR PARA LABORATORIO, AÂUCAR PARA LABORATÃ¤RIO SACAROSE P.A., SACAROSE P.A. Embalagem com 1000 gramas</t>
  </si>
  <si>
    <t>ACUCAR PARA LABORATORIO, ACUCAR PARA D-GLICOSE ANIDRA P.A., GRAU ACS (D+) P.A. 1KG, PARA ANALISE</t>
  </si>
  <si>
    <t xml:space="preserve">ACUCAR PARA LABORATORIO, SACAROSE P.A. EMBALAGEM COM 1000G., </t>
  </si>
  <si>
    <t xml:space="preserve">AGAR, AGAR BEA (AGAR BILE ESCULINA), </t>
  </si>
  <si>
    <t>Himedia</t>
  </si>
  <si>
    <t>AGAR, AGAR NUTRIENTE, Frasco com 500 gramas</t>
  </si>
  <si>
    <t>AGAR, AGAR XLD (XILODASE, LISINA, DESOXICOLATO), Frasco com 500 gramas</t>
  </si>
  <si>
    <t xml:space="preserve">AGAR, BACTERIOLOGICA, FRASCO 500G, </t>
  </si>
  <si>
    <t>AGAR, BATATA DEXTROSE, (Meio de cultura BDA) marca Himedia. Utilizado no isolamento e numeração de leveduras e bolores em produtos lacticí­nios e outros alimentos, frasco de 500 gramas com tampa rosqueável e lacre de segurança.  * Apresentar justificativa pela escolha da MARCA.</t>
  </si>
  <si>
    <t xml:space="preserve">AGAR, BEA (AGAR BILI ESCULINA). FRASCO COM 500G., </t>
  </si>
  <si>
    <t>AGAR, CONTAGEM DE PLACAS, Plate Count aAar), frasco com 500 gramas com tampa rosqueável e lacre de segurança.</t>
  </si>
  <si>
    <t xml:space="preserve">AGAR, DE CITRATO DE SIMMONS FRASCO C/ 500G., </t>
  </si>
  <si>
    <t>AGAR, HEKTOEN ENTERICO, Frasco com 500 gramas</t>
  </si>
  <si>
    <t>AGAR, INFUSAO CEREBRO E CORACAO, Ágar Infusão Cérebro Coração (BHI); Frasco 500 gramas.</t>
  </si>
  <si>
    <t>AGAR, MUELLER-HILTON, Ágar mueller-hinton para determinação de susceptibilidade de microorganismos para agentes antimicrobianos. Frasco com 500g.</t>
  </si>
  <si>
    <t>AGAR, SABOURAND, Frasco com 500 gramas</t>
  </si>
  <si>
    <t>AGAR, TIPO MACCONKEY, Ágar Macconkey, recomendado para o isolamento e diferenciação de bactérias entéricas fermentadoras de  lactose e não fermentadoras de lactose, também para o isolamento de Streptococci. Frasco de 500 gramas com tampa  rosqueável e lacre de segurança.</t>
  </si>
  <si>
    <t>Laborsys Produtos Diagnósticos e Hospitalares Ltda</t>
  </si>
  <si>
    <t>Oxoid</t>
  </si>
  <si>
    <t>AGAR, TRYPTIC SOY-FRASCO 500G, TRYPTIC SOY-TSA.</t>
  </si>
  <si>
    <t>AGUA PEPTONADA, TAMPONADA, Frasco com 500 gramas</t>
  </si>
  <si>
    <t xml:space="preserve">ALARANJADO, ALARANJADO DE METILA PA - 25 GRAMAS - FRASCO, </t>
  </si>
  <si>
    <t>ALCOOL PARA USO GERAL, LIQUIDO, 1 LITRO, CAIXA COM 12, comum 92.8 inpm, tradicional,sem perfume.</t>
  </si>
  <si>
    <t xml:space="preserve">ALCOOL, ALCOOL BUTILICO P.A. (N-BUTANOL), </t>
  </si>
  <si>
    <t>ALCOOL, ALCOOL ETILICO 99.5%, P.A. GRAU ACS, Álcool Etílico Absoluto 99,5% PA - Embalagem com 1 litro</t>
  </si>
  <si>
    <t>ALCOOL, ALCOOL ETILICO ABSOLUTO P.A., P.A. C2H5OH.</t>
  </si>
  <si>
    <t>ALCOOL, ALCOOL HIDRATADO ETILICO 96 GL EM CAIXA, Álcool etílico hidratado líquido com no mínimo 92° e no máximo 96° INPM para limpeza, com ação bactericida. Embalagem anatômica com sistema antiderrapante para maior aderência durante o manuseio. Frasco com 1 litro. Caixa com 12 unidades. ENTREGA PROGRAMADA. Validade mínima de 18 meses a partir da data da entrega.</t>
  </si>
  <si>
    <t>MARCOS ELIAS JACOBSEN</t>
  </si>
  <si>
    <t>AIKE ANNELIESE KRETZSCHMAR</t>
  </si>
  <si>
    <t xml:space="preserve">ALCOOL, ALCOOL ISOAMILICO P.A. GRAU ACS (DETALHADA), </t>
  </si>
  <si>
    <t>ALCOOL, ALCOOL ISOPROPILICO (ISOPROPANOL,C3H80),, PA. Embalagem com 1 litro.</t>
  </si>
  <si>
    <t>ALCOOL, ALCOOL METILICO P.A. OU METANOL PA, ALCOOL METILICO P.A. OU METANOL PA</t>
  </si>
  <si>
    <t xml:space="preserve">ALCOOL, ETILICO P.A. (99.5%), FRASCO DE 1 LITRO., </t>
  </si>
  <si>
    <t xml:space="preserve">AMINOACIDOS PARA LABORATORIO, L-LISINA MONOHIDRATO P/FINS BIOQU¥MICOS FRASCO C/ 100G., </t>
  </si>
  <si>
    <t xml:space="preserve">AMINOACIDOS PARA LABORATORIO, L-TRIPTOFANO- FRASCO COM 100G., </t>
  </si>
  <si>
    <t xml:space="preserve">ANIDRIDO, FTALICO. FRASCO COM 500G., </t>
  </si>
  <si>
    <t xml:space="preserve">ARSENITO, DE SODIO P.A.. FRASCO COM 250 GRAMAS., </t>
  </si>
  <si>
    <t xml:space="preserve">AZUL, DE METILENO P.A. FRASCO COM 100G., </t>
  </si>
  <si>
    <t xml:space="preserve">AZUL, DE METILTIMOL. EMBALAGEM DE 10G., </t>
  </si>
  <si>
    <t>AZUL, DE TOLUIDINA, EMBALAGEM COM 25 GRAMAS, Embalagem com 25 gramas.</t>
  </si>
  <si>
    <t>AZUL, DE TRIPAN, Frasco com 25 gramas.</t>
  </si>
  <si>
    <t>BALSAMO, BALSAMO BRANCO DO CANADA, Bálsamo do Canadá PA - frasco de 1 litro</t>
  </si>
  <si>
    <t xml:space="preserve">BENZENO, PA FRASCO COM 1000ML., </t>
  </si>
  <si>
    <t>BETA, NAFTOL, Frasco com 100 gramas</t>
  </si>
  <si>
    <t>BROMETO, DE POTASSIO, GRAU P.A., Frasco 500 gramas.</t>
  </si>
  <si>
    <t xml:space="preserve">CALCIO, CALCIO CARBONATO PA - 500 GRAMAS - FRASCO, </t>
  </si>
  <si>
    <t>CALDO, BILE VERDE 2%. FRASCO COM 500 GRAMAS, BRILHANTE (BVB) OU BRILLIANT GREEN (DET)2% ou Caldo Brila. Com tampa rosqueável e lacre de segurança.</t>
  </si>
  <si>
    <t>CALDO, EC. FRASCO COM 500 GRAMAS., Com tampa rosqueável e lacre de segurança. Utilizado na enumeração seletiva de coliformes fecais e não fecais em água, esgoto e frutos do mar.</t>
  </si>
  <si>
    <t>CALDO, LACTOSE. FRASCO COM 500 GRAMAS., OU LACTOS BROTH OU CALDO LACTOSA p/ determinação de coliformes</t>
  </si>
  <si>
    <t xml:space="preserve">CALDO, LAURIL SULFATO TRIPTOSE (LTS). FRASCO DE 500G., </t>
  </si>
  <si>
    <t xml:space="preserve">CALDO, NUTRIENTE FRASCO COM 500G., </t>
  </si>
  <si>
    <t xml:space="preserve">CALDO, PEPTONA BACTERIOLìGICA FRASCO DE 500G., </t>
  </si>
  <si>
    <t xml:space="preserve">CARBONATO, CARBONATO DE AMONIO P.A., </t>
  </si>
  <si>
    <t xml:space="preserve">CARBONATO, CARBONATO DE SODIO ANIDRO P.A., FRASCO COM 500G, </t>
  </si>
  <si>
    <t>CARTUCHO DE, CELULOSE, Para extrator de soxhlet 33 mm x 94 mm. Caixa com 25 unidades</t>
  </si>
  <si>
    <t>CITRATO, DE FERRO- AMONIACAL FRASCO C/ 500G., de ferro (III).</t>
  </si>
  <si>
    <t xml:space="preserve">CLORETO  DE  POTASSIO, P.A. (KCI), PM 74.55. EMBALAGEM COM 1000 GRAMAS., </t>
  </si>
  <si>
    <t xml:space="preserve">CLORETO DE CALCIO, DIIDRATADO P.A. FRASCO COM 500 GRAMAS., </t>
  </si>
  <si>
    <t>CLORETO, CLORETO DE AMONIO P.A., FRASCO 500 GRAMAS.</t>
  </si>
  <si>
    <t>CLORETO, CLORETO DE MAGNESIO, Cloreto de magnésio hexahidratado PA,frasco com 500 gramas.</t>
  </si>
  <si>
    <t>CLORETO, CLORETO DE SODIO P.A, Anidro. Embalagem com 1000g</t>
  </si>
  <si>
    <t xml:space="preserve">CLORETO, DE BARIO P.A. EMBALAGEM COM 500 GRAMAS., </t>
  </si>
  <si>
    <t>CLORETO, DE COBALTO, 250G, Cloreto cobalto II hexahidratado.</t>
  </si>
  <si>
    <t>CLORETO, DE MERCURIO PA. FRASCO COM 100G., CLORETO DE MERCURIO II.</t>
  </si>
  <si>
    <t xml:space="preserve">CLOROFORMIO, CLOROFORMIO P.A., </t>
  </si>
  <si>
    <t xml:space="preserve">COBRE PARA LABORATORIO, COBRE METALICO PA EM PO. FRASCO COM 25G., </t>
  </si>
  <si>
    <t>Newprov</t>
  </si>
  <si>
    <t>CORANTE HEMATOLOGICO, CORANTE HEMATOLOGICO  CORADOR AUTOMATICO PARA LEITURA (D), Rápido, tipo panótico rápido, caixa de três frascos com 500 ml cada.</t>
  </si>
  <si>
    <t>CORANTE PARA LABORATORIO, SAFRANINA, Frasco com 25 gramas</t>
  </si>
  <si>
    <t>CORANTE PARA LABORATORIO, SUDAM IV, Frasco com 25 gramas</t>
  </si>
  <si>
    <t xml:space="preserve">CROMATO, DE POTASSIO P.A., GRAU ACS. FRASCO 500 GRAMAS., </t>
  </si>
  <si>
    <t>DICLOROMETANO, DICLOROMETANO GRAU P.A., Frasco (de vidro) de um litro.</t>
  </si>
  <si>
    <t>DICROMATO, DE POTASSIO, P.A. Frasco de 500g.</t>
  </si>
  <si>
    <t>DIFENILAMINA, P.A. GRAU ACS CAS N. 122-39-4. EMBALAGEM COM 100 GRAMAS., Composição: (C12H11N), M: 169,23g/mol, especificação Merck ou similar</t>
  </si>
  <si>
    <t xml:space="preserve">DIMETILFORMAMIDA, FRASCO COM 1LITRO., </t>
  </si>
  <si>
    <t>DITIONITO, DE SODIO GRAU P.A, Frasco com 500 gramas.</t>
  </si>
  <si>
    <t xml:space="preserve">ENXOFRE, EM PO PURO. FRASCO COM 25G., </t>
  </si>
  <si>
    <t>CPI</t>
  </si>
  <si>
    <t>ENZIMA, SUBSTRATO DEFINIDO ENZIMATICO ONPG-MUG., Para análise de coliformes totais e E.COLI em água. Resultados obtidos em 24 horas. Método aprovado pelo Standard Methods For Examination Of Water Waste Water. Caixa com 200 unidades.</t>
  </si>
  <si>
    <t>EOSINA, EOSINA Y P.A. AMARELADA, FRASCO COM 25gr</t>
  </si>
  <si>
    <t>ERLENMYER, CAPACIDADE 1000ML., ERLENMAYER EM VIDRO BOROSSILICATO GRAD. BOCA ESTREITA.</t>
  </si>
  <si>
    <t>ETANOL, ABSOLUTO GRAU P.A, 99% de pureza.</t>
  </si>
  <si>
    <t xml:space="preserve">ETER, ETER PETROLEO P.A.PONTO DE EBULICAO 30-60â€¡C,ISEN.DE PEROXIDO, </t>
  </si>
  <si>
    <t xml:space="preserve">ETILENOGLICOL, P.A. EMBALAGEM DE 1 LITRO., </t>
  </si>
  <si>
    <t>EXTRATO, DE CARNE EM Pì 500G., de carne em pó. Frasco com 500 gramas.</t>
  </si>
  <si>
    <t>EXTRATO, DE LEVEDURA EM Pì 500G., DE LEVDURA EM PÓ. FRASCO COM 500 GRAMAS.</t>
  </si>
  <si>
    <t>FENANTROLINA, FENANTROLINA 1-10 FENANTROLINA P.A. GRAU ACS, CAS 66-71-7(D), Frasco com 25 gramas</t>
  </si>
  <si>
    <t xml:space="preserve">FENOL, P.A. FRASCO COM 500 GRAMAS., </t>
  </si>
  <si>
    <t xml:space="preserve">FERROCIANETO, DE POTASSIO TRIHIDRATADO P.A. FRASCO DE 500G., </t>
  </si>
  <si>
    <t xml:space="preserve">FOSFATO, DE POTASSIO DIBASICO ANIDRO GRAU P.A. ASC, FRASCO 500G, </t>
  </si>
  <si>
    <t xml:space="preserve">FOSFATO, DE POTASSIO, MONOBASICO ANIDRO GRAU P.A. ASC, FRASCO DE 500G, </t>
  </si>
  <si>
    <t>FOSFATO, DE SODIO DIBASICO P.A. HEPTAHIDRATADO. FRASCO 1000 GRAMAS., (Na2HPO4.7H2O)</t>
  </si>
  <si>
    <t xml:space="preserve">FUCSINA, BASICA. FRASCO COM 100G., </t>
  </si>
  <si>
    <t xml:space="preserve">GLICEROL, GLICEROL GLICERINA BRANCA BIDESTILADA, GALAO DE 05 LITROS., </t>
  </si>
  <si>
    <t>EDLAMAR KATIA ADAMY</t>
  </si>
  <si>
    <t>HEXANO, HEXANO P.A., Hexano</t>
  </si>
  <si>
    <t>HIDROXIDO, DE ALUM²NIO PUR²SSIMO- FRASCO COM 250G., de alumínio puríssimo.</t>
  </si>
  <si>
    <t>HIDROXIDO, DE POTASSIO, Embalagem de 1000 g.</t>
  </si>
  <si>
    <t>HIDROXIDO, DE SODIO P.A. FRASCO COM 1 KG., Hidróxido de Sódio (NAOH) PA com 1 Kg.</t>
  </si>
  <si>
    <t xml:space="preserve">IODATO, DE POTASSIO P.A. FRASCO COM 100 GRAMAS., </t>
  </si>
  <si>
    <t xml:space="preserve">IODETO, DE SODIO. FRASCO COM 500 GRAMAS., </t>
  </si>
  <si>
    <t xml:space="preserve">IODO, RESSUBLIMADO PA ACS. FRASCO COM 25G., </t>
  </si>
  <si>
    <t>Labtest</t>
  </si>
  <si>
    <t>KIT DE CONTROLE, MULTIPARAMETRICO PARA BIOQUIMICA - NIVEL NORMAL., Características: Soro controle liofilizado contendo aproximadamente 30 analitos incorporados em matriz humana; aplicável a vários tipos de analisadores automáticos e semi-automáticos de bioquímica; Parâmetros: Ácido Úrico, Albumina, Amilase, AST/ALT, Capacidade Ligadora de Ferro, Cálcio, Cloretos, CK MB, CPK, Colesterol, Colesterol HDL, Creatinina, Ferro Sérico, Fosfatase Alcalina ALP, Fosfatase Ácida Prostática , Fósforo, Gama GT, Glicose, Lipase, LDH, Magnésio, Mucoproteínas, Proteínas Totais, Triglicérides, Uréia. Contendo: Soro controle contendo aproximadamente 30 analitos incorporados em uma matriz humana liofilizada e Azida Sódica 0,9%. Validade Mínima de 9 meses a partir da data de entrega.</t>
  </si>
  <si>
    <t>KIT</t>
  </si>
  <si>
    <t>KIT DE CONTROLE, MULTIPARAMETRICO PARA BIOQUIMICA - NIVEL PATOLOGICO, Características: Soro controle liofilizado contendo aproximadamente 30 analitos incorporados em matriz humana; aplicável a vários tipos de analisadores automáticos e semi-automáticos de bioquímica; Parâmetros: Ácido Úrico, Albumina, Amilase, AST/ALT, Capacidade Ligadora de Ferro, Cálcio, Cloretos, Colesterol, Colesterol HDL, Creatinina, Ferro Sérico, Fosfatase Alcalina ALP, Fosfatase Ácida Prostática , Fósforo, Gama GT, Glicose, Lipase, LDH, Magnésio, Mucoproteínas, Proteínas Totais, Triglicérides, Uréia. Contendo: Soro controle - Conservar entre 2 e 8 °C. Contém: Soro controle contendo analitos incorporados em uma matriz humana liofilizada e Azida Sódica 0,9%. Validade Mínima de 9 meses a partir da data de entrega.</t>
  </si>
  <si>
    <t>KIT DE REAGENTE, KIT MAGNESIO, Método Colorimétrico de Ponto Final. Princípio do Teste: Corante Mann e Yoe, na presença de Magnésio, desenvolve cor vermalha. Características: método colorimétrico de ponto final; linearidade: até 3,5 mg/dL; comprimento de onda: 500 nm; tipos de amostra: soro, plasma e urina. Contendo: Tampão - conservar entre 15 e 30°C. Contém: Tetraborato de sódio 30 mmol/L e conservador. Reagente de Cor - conservar entre 15 e 30°C. Contém: Magon sulfonado 2,8 mmol/L e solubilizante. Padrão - conservar entre 15 e 30°C. Após o manuseio conservar entre 2 e 8 ºC para evitar evaporação. Contém Magnésio 2 mg/dL. Validade Mínima de 9 meses a partir da data de entrega.</t>
  </si>
  <si>
    <t>KIT DE REAGENTE, PARA DETERMINACAO DE CLORETOS, Colorimétrico. Método Colorimétrico de Ponto Final. Princípio do Teste: Tiocianato de Mercúrio + íons Cloreto + íons Ferro --&gt; Cloreto de Mercúrio + Tiocianato Férrico(Amarelo-laranja). Características: método colorimétrico de ponto final; linearidade: entre 20 e 120 mEq/L; comprimento de onda: 500 nm; tipos de amostra: soro, plasma, urina, suor e líquor. Contendo: Padrão - conservar entre 15 e 30 °C. Contém: Cloretos 100 mEq/L e azida sódica 7,7 mmol/L. Reagente de Cor - conservar entre 15 e 30 °C. Contém: Tiocianato de mercúrio 2 mmol/L, Nitrato férrico 17 mmol/L e solubilizante ácido nítrico 0,2%. Ativador - conservar entre 15 e 30 °C. Contém: Ácido perclórico 1,50 mol/L. Validade Mínima de 9 meses a partir da data de entrega.</t>
  </si>
  <si>
    <t>KIT PARA LABORATORIO, KIT PARA LIPASE COLORIMETRICA, Kit Lipase. Método Colorimétrico. Princípio do Teste: Lipase --&gt; Tributirato Ditiopropanol --&gt; DTNB. Características: reagentes líquidos; linearidade: até 75 UI; comprimento de onda: 410 nm (400 a 415 nm); tipos de amostra: soro e plasma (Heparina). Contendo: Tampão - conservar entre 2 e 8°C. Contém: Tris (hidroximetilamino metano) 100 mmol/L, pH 8,5. Inibidor Enzimático - conservar entre 2 e 8°C. Contém: Fenilmetil sulfonil fluoreto 8 mmol/L e solubilizante. Reagente de Cor - conservar entre 2 e 8°C. Contém: DTNB (Ácido ditionitrobenzóico) 3 mmol/L, Acetato de Sódio 100 mmol/L, estabilizador, pH 6,0 . Substrato - conservar entre 2 e 8°C. Contém: Tributirato ditiopropanol 20 mmol/L e surfactante. Acetona - conservar entre 2 e 8°C. Contém: Acetona p.a. Validade Mínima de 9 meses a partir da data de entrega.</t>
  </si>
  <si>
    <t>KIT PARA LABORATORIO, KIT PARA TROMBOPLASTINA P/DETER.DE TEMPO(D), Tromboplastina parcial ativada (TTPa). Kit destinado à determinação do Tempo de Tromboplastina Parcial ativada (TTPa) em plasma. O reagente contendo ativador de superfície (ácido elágico) desencadeia o mecanismo de coagulação da via intrínseca através da ativação do fator XII, que forma um complexo com o cininogênio de alto peso molecular e com a pré-calicreína. O fator XIIativado atua sobre o fator XI gerando o fator XIativado, que atua na presença de cálcio na transformação do fator IX em uma enzima ativa. Na presença do fator IXativado, cálcio, fosfolipídeo e fator VIII, o fator X se ativa. Esse fator ativado atua na presença de cálcio, fosfolípides e fator Vativado na ativação de protrombina em trombina. A trombina converte fibrinogênio em fibrina. Fibrina e fator XIII formarão o coágulo. O TTPa pode ser utilizado com sucesso para monitorar pacientes em terapia com anticoagulantes e para avaliar a chamada via intrínseca da coagulação. Reagentes: Solução de Fosfolípede de cérebro de Coelho 0,007%, ativador Ácido Elágico 98,0 mmol/L, Fenol 320,0 mmol/L, Albumina bovina 0,005% e Azida Sódica 0,05%. Pronto para uso; Solução de Cloreto de Cálcio 20 mmol/L e Azida Sódica 0,095%. Pronto para uso; Água Purificada Estéril; Derivado de plasma humano liofilizado com valores de TTPa MODERADAMENTE ELEVADO, acrescido de tampões e estabilizantes. O intervalo de coagulação é determinado a cada lote. Validade Mínima de 9 meses a partir da data de entrega.</t>
  </si>
  <si>
    <t>Especialista Produtos para Laboratório Ltda</t>
  </si>
  <si>
    <t>Biosystems</t>
  </si>
  <si>
    <t>KIT REAGENTES BIOQUIMICOS, KIT REAGENTE BIOQUIMICO  CREATININA PARA AUTOMACAO, Cinética, método colorimétrico - cinético de tempo fixo princípio do teste creatinina --&gt; picrato alcalino --&gt; cromógeno amarelo. Características: reagentes líquidos prontos para uso; método colorimétrico cinético de tempo fixo com padrão; aplicável a vários tipos de analisadores automáticos e semi-automáticos; linearidade: até 10 mg/dL; comprimento de onda: 510 nm; tipos de amostra: soro, plasma e urina. Contendo: Ácido pícrico – conservar entre 15 e 30ºC. Contém: ácido pícrico 60mmol/L. Tampão – conservar entre 15 e 30ºC. Contém: Hidróxido de sódio 110mmol/L, carbonato de sódio 75mmol/L. Padrão – conservar entre 15 e 30ºC. Após o manuseio conservar em geladeira entre 2 e 8ºC para evitar evaporação. Contém: creatinina 3mg/dL.Validade Mínima de 9 meses a partir da data de entrega.</t>
  </si>
  <si>
    <t>KIT REAGENTES BIOQUIMICOS, KIT REAGENTE BIOQUIMICO BILIRRUBINA PARA AUTOMACAO, Kit de Bilirrubina Calibração. Reagente para padronização da dosagem da Bilirrubina Direta e Total em Método Colorimétrico de Ponto Final. Princípio do Teste: Reação de Acoplamento da Bilirrubina com Ácido Sulfanílico Diazotado formando um complexo de coloração vermelha (Sims-Horn). Características: método colorimétrico de Ponto Final; comprimento de onda: 520 nm (500 a 540 nm); número de testes: 100 testes / 10 microlitros de amostra / 2,5 mL de reagente; estabilidade do Padrão Reconstituido: 12 horas entre 15 e 30 °C e 2 meses a –20 °C; tempo de reação: 5 minutos. Validade Mínima de 9 meses a partir da data de entrega.</t>
  </si>
  <si>
    <t>KIT REAGENTES BIOQUIMICOS, KIT REAGENTE BIOQUIMICO BILIRRUBINA PARA AUTOMACAO, Método Colorimétrico de Ponto Final. Princípio do Teste: Reação de Acoplamento da Bilirrubina com Ácido Sulfanílico Diazotado formando um complexo de coloração vermelha (Sims-Horn). Características: reagente líquido; método colorimétrico de Ponto Final; linearidade: até 15 mg/dL (Técnica Macro) e 45 mg/d/L (Técnica Micro); comprimento de onda: 520 nm (500 a 540 nm); tipos de amostra: soro obtido livre de hemólise. Contendo: Acelerador – armazenar entre 15 e 25ºC. Contém cafeína 130mmol/L, benzoato de sódio 260mmol/L, acetato de sódio 460mmol/L e surfactante. Ácido sulfanílico – armazenar entre 15 e 25ºC. Contém ácido sulfanílico 5,75mmol/L e estabilizador. Nitrito de sódio – armazenar entre 15 e 25ºC. Contém nitrito de sódio 72,5mmol/L e estabilizador. Validade Mínima de 9 meses a partir da data de entrega.</t>
  </si>
  <si>
    <t>Biodiagnosti</t>
  </si>
  <si>
    <t>KIT REAGENTES BIOQUIMICOS, KIT REAGENTE BIOQUIMICO FOSFATASE ALCALINA PARA AUTOMACAO, Cinética, método cinético. Princípio do teste: p-NFF + Amino-Álcool ——ALP——&gt; p-Nitro Fenol + Amino-alquil Fosfato. Características: aplicável a vários tipos de analisadores automáticos e semi-automáticos; linearidade: até 700 U/L; comprimento de onda: 405 nm; tipos de amostra: soro, plasma – heparina. Contendo: Tampão - conservar entre 2 e 8ºC. Contém : Tampão dietanolamina 1,0 mol/L, pH 9,0 e Azida Sódica 15 mmol/L. Substrato – conservar entre 2 e 8ºC. Contém: Substrato p-NFF (p-nitrofenilfosfato) 10 mmol/L e Azida Sódica 15 mmol/L. Validade Mínima de 9 meses a partir da data de entrega.</t>
  </si>
  <si>
    <t>KIT REAGENTES BIOQUIMICOS, KIT REAGENTE BIOQUIMICO HDL COLESTEROL PARA AUTOMACAO, Método Enzimático Colorimétrico. Princípio do Teste: A utilização de enzimas modificadas que em presença de um detergente polianiônico reduzem a atividade do colesterol especialmente em Quilomícrons e VLDL. As lipoproteínas LDL, VLDL e quilomícrons são inibidas devido a adsorção pelo detergente em suas superfícies e que são resistentes às enzimas modificadas. Características: aplicável a vários tipos de analisadores automáticos e semi-automáticos; linearidade: 2,5 até 200 mg/dL; comprimento de onda: 550 nm (540 a 560 nm); tipos de amostra: soro, plasma-heparina; Contendo: Poliânion - conservar entre 2 e 8°C. Contém: Poliânion 0,2% e 4-aminofenazona 2,0 mmol/L. Reagente Enzimático - conservar entre 2 e 8 °C. Contém: Tampão 100 mmol/L pH 7,0, DSBT 24 mmol/L, Colesterol Esterase &lt; 300 U/L, Colesterol Oxidase &lt; 300 U/L, Peroxidase &lt; 1.000 U/L, Detergente. Calibrador - conservar entre 2 e 8°C. Contém: Soro Liofilizado com valor definido de HDL. Validade Mínima de 9 meses a partir da data de entrega.</t>
  </si>
  <si>
    <t>KIT REAGENTES BIOQUIMICOS, KIT REAGENTE BIOQUIMICO PROTEINAS TOTAIS PARA AUTOMACAO, Método Colorimétrico de Ponto Final. Princípio do Teste: Biureto. Características: método colorimétrico de ponto final; linearidade: até 12 g/dL; comprimento de onda: 545 nm; tipos de amostra: soro e líquidospleural, sinovial e ascético. Contendo: Padrão - conservar entre 2 e 8 °C. Agitar antes de usar. Contém: Albumina 4g/dL, estabilizador e Azida sódica 15,38 mmol/L. Reagente de Biureto Estoque – conservar entre 2 e 8 °C. Contém: Hidróxido de sódio 2 mol/L, Tartarato de potássio e sódio 320 mmol/L, Iodeto de potássio 60 mmol/L, Sulfato de cobre 120 mmol/L. Validade Mínima de 9 meses a partir da data de entrega.</t>
  </si>
  <si>
    <t>KIT TESTE, ALBUMINA. METODO COLOMETRICO DE PONTO FINAL., Princípio do Teste Verde de Bromocresol. Características: método colorimétrico de ponto final; linearidade: até 6,0 g/dL; comprimento de onda: 630 nm (625 a 640 nm); tipos de amostra: soro. Contendo: Padrão - conservar entre 2 e 8°C. Agitar antes de usar. Contém: albumina 3,8 g/dL, azida sódica 15,38 mmol/L. Reagente de Trabalho Estoque de Albumina - conservar entre 2 e 8°C. Contém: verde de bromocresol 1 mmol/L, solução tampão citrato 200 mmol/L pH 3,6, preservativos e surfactantes. Validade Mínima de 9 meses a partir da data de entrega.</t>
  </si>
  <si>
    <t>KIT TESTE, DESIDROGENASE LATICA LDH. METODO CINETICO, Princípio do Teste: Piruvato + NADH + H+ ——LDH——&gt; Lactato + NAD+. Características: aplicável a vários tipos de analisadores automáticos e semi-automáticos; linearidade: até 2000 U/L; comprimento de onda: 340 nm; tipos de amostra: soro, plasma-EDTA uo heparina; Contendo: Substrato tamponado - conservar entre 2 e 8 °C. Contém: Tampão TRIS 200 mmol/L pH 7,4; Piruvato 6 mmol/L e Azida Sódica 15 mmol/L. Coenzima - conservar entre 2 e 8 °C. Contém: Tampão Borato 20 mM pH 10,0; NADH 0,32 mmol/L e Azida Sódica 15 mmol/L. Validade Mínima de 9 meses a partir da data de entrega.</t>
  </si>
  <si>
    <t>KIT TESTE, GAMA GT CINETICA, Método Cinético ( Szasz Modificado). Princípio do Teste: Gama Glutamil p-nitroanilida + Glicilglicina, na presença da Gama Glutamil Transferase (Gama-GT), forma Gama glutamil Glicina + p-nitroanilida (amarelo). Características: método cinético; linearidade: até 400 mg/dL; comprimento de onda: 405 nm; tipos de amostra: soro, plasma colhido com heparina ou EDTA, livre de hemólise. Contendo: Tampão – conservar entre 2 e 8ºC. Contém Tampão Tris 133 mmol/L, Glicilglicina 138 mmol/L e azida sódica 15,38 mmol/L. Substrato - conservar entre 2 e 8ºC. Contém &amp;#947;-glutamil &amp;#961;- nitroanilida (Gama GPNA) 23 mmL/L e azida sódica 15,38 mmol/L. Validade Mínima de 9 meses a partir da data de entrega.</t>
  </si>
  <si>
    <t>KIT TESTE, GLICOSE COLORIMETRICA. METODO ENZIMATICO COLORIMETRICO., Princípio do Teste: A Glicose é oxidada enzimaticamente pela Glicose-oxidade (GOD). O Peróxido de hidrogênio, em presença da Peroxidase (POD) reage com a 4 Aminoantipirina e Fenol, formando um cromógeno vermelho cereja cuja intensidade de cor é proporcional à concentração de Glicose. Características: método colorimétrico de ponto final; linearidade: até 500 mg/dL; comprimento de onda: 505 nm; tipos de amostra: soro, plasma ou líquor. Contendo: Reagente Enzimático - conservar entre 2 e 8º C. Contém: Tampão (pH 7,0) 100 mmol/L, Fenol 2 mmol/L, 4- Aminoantipirina 0,3 mmol/L, Azida sódica 8 mmol/L, Glicose Oxidase &gt; 10.000 U/L, Peroxidase &gt; 700 U/L. Padrão - conservar entre 2 e 8º C, bem vedado. Contém: Glicose 100,0 mg/dL (5,56 mmol/L) Ácido benzóico 20,47 mmol/L. Em baixas temperaturas o Ácido benzóico pode precipitar, fato que não interfere na qualidade do Padrão. Validade Mínima de 9 meses a partir da data de entrega.</t>
  </si>
  <si>
    <t>KIT TESTE, HEMOGLOBINA. METODO COLORIMETRICO DE PONTO FINAL., Princípio do Teste: Cianometahemoglobina. Características: reagente líquido; método colorimétrico de Ponto Final; linearidade: até 20 g/dL; comprimento de onda: 540 nm (520 a 550 nm); tipos de amostra: sangue total. Contendo: Reagente de Cor Estoque - conservar entre 15 e 30ºC. Contém: Tampão Fosfato 200 mmol/L, Ferricianeto de potássio 120 mmol/L, Cianeto de potássio 150 mmol/L e surfactante. Validade Mínima de 9 meses a partir da data de entrega.</t>
  </si>
  <si>
    <t>KIT TESTE, KI TRANSAMINASE ALT (TGP) CINETICA, Método cinético, princípio do teste: a ALT cataliza a transferência do grupamento amina da Alanina para a - cetoglutarato, formando piruvato e glutamato. o piruvato em presença de LDH, reage com o NADH reduzindo-se a lactato e o NADH oxida-se a NAD+. Características: aplicável a vários tipos de analisadores automáticos e semi-automáticos; linearidade: até 260 U/L; comprimento de onda: 340 nm (334 a 365 nm); tipos de amostra: soro, plasma – heparina. Contendo: Substrato - conservar entre 2 e 8 °C. Contém: NADH 0,18 mmol/L, LDH 1200 U/L, L Alanina 500 mmol/L, Tampão Tris 100 mmol/L, pH - 7,8, Azida sódica 15,38 mmol/L. Coenzima - Conservar entre 2 e 8 °C. Contém: NADH 0,18 mmol/L, Alfa Cetoglutarato 15mmol/L. Validade Mínima de 9 meses a partir da data de entrega.</t>
  </si>
  <si>
    <t>KIT TESTE, TRANSAMINASE AST (TGO) CINETICA, Método cinético. Princípio do teste: A AST catalisa a transferência de grupos amina do aspartato para o a - cetoglutarato, levando à formação de glutamato e oxalacetato. o oxalacetato em presença do MDH reage com o NADH, reduzindo-se a malato e o NADH oxida-se a NAD+. Características: aplicável a vários tipos de analisadores automáticos e semi-automáticos; linearidade: até 260 U/L; comprimento de onda: 340 nm (334 a 365 nm); tipos de amostra: soro, plasma – heparina. Contendo: Substrato - conservar entre 2 e 8 °C. Contém: LDH 800 mmol/L, MDH 600 U/L, L-Aspartato 200 mmol/L, Tampão Tris 80 mmol/L, pH 7,8, Azida sódica 15,38 mmol/L. Coenzima - Conservar entre 2 e 8 °C. Contém: NADH 0,18 mmol/L, Alfa Cetoglutarato 12mmol/L. Validade Mínima de 9 meses a partir da data de entrega.</t>
  </si>
  <si>
    <t>KIT, DE EXTRACAO DE DNA/PCR, De gel de agarose 100 reações (100 colunas)</t>
  </si>
  <si>
    <t>KIT, HEMOGLOBINA - PADRAO, Reagente para padronização da dosagem da Hemoglobina em Método. Colorimétrico de Ponto Final. Princípio do Teste: Cianometahemoglobina. Características: reagente líquido; método colorimétrico de Ponto Final; comprimento de onda: 540 nm (520 a 550 nm). Contendo: Padrão - conservar entre 2 e 8 °C. Contém: Hemoglobina, estabilizante e conservante. Validade Mínima de 9 meses a partir da data de entrega.</t>
  </si>
  <si>
    <t>KIT, KIT PARA COLORACAO DE GRAM, kit de reagentes para coloração gram: Cristal violeta ( 500 mL), Lugol (500 mL), Àlcool acetona (500 mL); Fuccinia (500 mL).</t>
  </si>
  <si>
    <t>KIT, TEMPO DE PROTROMBINA (TP)., Kit destinado à determinação do Tempo de Protrombina (TP) em plasma. A Tromboplastina desencadeia o mecanismo de coagulação da chamada via extrínseca e comum de coagulação, ativando o fator VII, um complexo dependente de cálcio. O fator VIIativado atua sobre o fator X gerando o fator Xativado e este juntamente com fosfolipídeos do fator tissular fator V e cálcio formam o complexo ativador de protrombina que transforma a protrombina em trombina. A trombina atua sobre o fibrinogênio gerando a fibrina para a formação de coágulo. O tempo de protrombina é o tempo necessário para a formação de fibrina após a mistura de tromboplastina em excesso ao plasma recalcificado (com quantidade conhecida de cloreto de cálcio). Os resultados são obtidos através da comparação entres os tempos de coagulação do plasma dos pacientes com plasma de referência. Reagentes: Preparado liofilizado de Fosfolípide de cérebro de Coelho 2,0%, Tampão Tris Tricina 70,8 mmol/L, Cloreto de Cálcio 26,4 mmol/L e Azida Sódica 0,05%; Água Purificada Estéril; Preparado liofilizado de plasma humano contendo tampões e estabilizantes. O intervalo de TP está impresso no rótulo do frasco para cada lote. Validade Mínima de 9 meses a partir da data de entrega.</t>
  </si>
  <si>
    <t xml:space="preserve">MALTE, MALTOSE D MONOHIDRATADA, FRASCO 250G, </t>
  </si>
  <si>
    <t>MANITOL, D MANITOL, Manitol P.A ACS. PESO MOLECULAR 182.2  Frasco com 500g</t>
  </si>
  <si>
    <t>Difco</t>
  </si>
  <si>
    <t>MEIO, DE CULTURA P/DETECCAO DE COLIFORMES TOTAIS E E. COLI, Meio de cultura liquido, para analise simultanea de coliformes totais e fecais, onde a leitura seja por fluorescencia com lampada UV 366nm. Frasco 500g</t>
  </si>
  <si>
    <t>Sigma</t>
  </si>
  <si>
    <t>MEIO, DE CULTURA, MISTURA DE SAIS BASICOS, MS - (macro e micronutrientes) para meio de cultura descrito por murashige e Skoog, conhecido como meio MS, composto pelos sais: KNO3 1900 mg/L; NH4NO3 1650 mg/L; CaCl2.2H2O 439.78 mg/L; MgSO4.7H2O 370.017 mg/L; KH2PO4 170 mg/L; MnSO4.H2O 16.9 mg/L; H3BO3 6.2 mg/L ZnSO4.7H2O 8.6 mg/L; KI 0.83 mg/L Na2MoO4.2H2O 0.25 mg/L; CuSO4.5H2O 0.025 mg/L; CoCl2.6H2O 0.026 mg/L; FeSO4.7H2O 27.8 mg/L e Na2EDTA 37.25 mg/L; MS 5524 ou similar, testado em cultura de células vegetais. Frasco com no mínimo um litro.</t>
  </si>
  <si>
    <t>METANOL, METANOL GRAU P.A., Grau HPLC. embalagem de 01 litro.</t>
  </si>
  <si>
    <t>MOLIBDATO, DE AMONIO. FRASCO DE 500 GRAMAS., (NH4)6Mo7O24.4H2O) PM-1235,86. Dosagem: 81-83%. Máximo de Impurezas: Arsenatos, fosfatos e silicatos- 0,001%; Cl-0,002%; PO4-5ppm; Mg ou cátions similares-0,02%; Matérias insolúveis-0,005%; Metais pesados-0,001%; NO3-0,003%; SO4-0,02%.</t>
  </si>
  <si>
    <t>MOLIBDATO, DE SODIO DIHIDRATADO, P.A ACS. FRASCO DE 100 GRAMAS.</t>
  </si>
  <si>
    <t xml:space="preserve">NAFTALENO, PURO. FRASCO COM 25G., </t>
  </si>
  <si>
    <t>NAFTOL, -1 PA. FRASCO COM 100 GRAMAS., NAFTOL-1 PA ALFA.</t>
  </si>
  <si>
    <t xml:space="preserve">NITRATO, DE AMONIO. FRASCO COM 250 GRAMAS., </t>
  </si>
  <si>
    <t xml:space="preserve">NITRATO, DE CADMIO. EMBALAGEM DE 10G., </t>
  </si>
  <si>
    <t>NITRATO, DE POTASSIO P.A., Quilograma</t>
  </si>
  <si>
    <t xml:space="preserve">NITRATO, NIRATO DE CHUMBO-FRASCO 250G, </t>
  </si>
  <si>
    <t>NITRATO, NITRATO DE COBRE-FRASCO COM 500G., NITRATO DE COBRE TRIHIDRATADO P.A (II)..</t>
  </si>
  <si>
    <t>NITRATO, NITRATO DE FERRO-NONAHIDRATADO P.A ACS-FRASCO 500G., NITRATO DE FERRO III</t>
  </si>
  <si>
    <t>NITRATO, NITRATO DE MERC§RIO-FRASCO COM 100G., NITRATO DE MERC§RIO (II).</t>
  </si>
  <si>
    <t xml:space="preserve">NITRATO, NITRATO DE PRATA PA-FRASCO COM 100G., </t>
  </si>
  <si>
    <t>NITRATO, NITRATO DE ZINCO PA-FRASCO COM 500G., NITRATO DE ZINCO PA HEXAHIDRATADO.</t>
  </si>
  <si>
    <t xml:space="preserve">NITRITO, DE SODIO P.A.GRAU ACS. FRASCO DE 500G., </t>
  </si>
  <si>
    <t>OXALATO, DE POTÝSSIO PA,ACS - FRASCO COM 500G., OXALATO DE POTÁSSIO MONOHIDRATADO PA, ACS.</t>
  </si>
  <si>
    <t>OXALATO, OXALATO DE SODIO P.A., GRAU ACS. FRASCO COM 1000 GRAMAS</t>
  </si>
  <si>
    <t xml:space="preserve">OXIDO DE ALUMINIO, FRASCO COM 500G., </t>
  </si>
  <si>
    <t xml:space="preserve">OXIDO, DE CALCIO P.A. FRASCO COM 500 GRAMAS., </t>
  </si>
  <si>
    <t xml:space="preserve">OXIDO, DE MAGNESIO P.A. GRAU ACS. FRASCO DE 250G., </t>
  </si>
  <si>
    <t>OXIDO, FERRO III - FRASCO COM 100G., OXIDO DE FERRO III P.A.</t>
  </si>
  <si>
    <t>PEROXIDO, DE BENZOILA, Pacote 01kg</t>
  </si>
  <si>
    <t>PERSULFATO, DE POTÝSSIO PA - FRASCO COM 500G., PERSSULFATO DE POTÁSSIO PA.</t>
  </si>
  <si>
    <t>POTASSIO, CLORETO DE POTASSIO - 1000 GRAMAS - FRASCO, ACS. Frasco  1Kg.</t>
  </si>
  <si>
    <t>PRODUTOS QUIMICOS E BIOLOGICOS, 2-MERCAPTOETANOL, Frasco com 250 ml.</t>
  </si>
  <si>
    <t>PRODUTOS QUIMICOS E BIOLOGICOS, ACETATO DE CALCIO, PA. Frasco de 500 gramas.</t>
  </si>
  <si>
    <t>PRODUTOS QUIMICOS E BIOLOGICOS, ACETONA PA, ACETONA PA</t>
  </si>
  <si>
    <t>PRODUTOS QUIMICOS E BIOLOGICOS, ACIDO 1-AMINO 2-NAFTOL 4-SULFONICO, P.A., padrão A.C.S. frasco com 25g.</t>
  </si>
  <si>
    <t>PRODUTOS QUIMICOS E BIOLOGICOS, ACIDO ASCORBICO, Ácido Ascórbico (C6H8O6) PM-176,13. Pureza mínima 99,7%. Contaminação máxima: Cl - 0,005%; SO4 -  0,002%; Metais pesados - 0,001%; Fe - 0,0002%. Frasco de 100 gramas.</t>
  </si>
  <si>
    <t>PRODUTOS QUIMICOS E BIOLOGICOS, ACIDO ETILENODIAMINOTETRACETICO, EDTA dissódico.</t>
  </si>
  <si>
    <t>PRODUTOS QUIMICOS E BIOLOGICOS, ACIDO GIBERELICO, Ácido giberélico (GA3), embalagem com 1 grama.</t>
  </si>
  <si>
    <t>PRODUTOS QUIMICOS E BIOLOGICOS, ACIDO INDOLACETICO, PA .......</t>
  </si>
  <si>
    <t>PRODUTOS QUIMICOS E BIOLOGICOS, ACIDO SULFURICO, Frasco contendo 1 litro.</t>
  </si>
  <si>
    <t>PRODUTOS QUIMICOS E BIOLOGICOS, AGUA OXIGENADA, 20 volumes. Frasco com 1000 ml.</t>
  </si>
  <si>
    <t>PRODUTOS QUIMICOS E BIOLOGICOS, ALCOOL HIDRATADO, mínimo 96%, bombona 50 litros.</t>
  </si>
  <si>
    <t>PRODUTOS QUIMICOS E BIOLOGICOS, AZUL DE BROMOTIMOL, PA, frasco com 100 g.</t>
  </si>
  <si>
    <t>PRODUTOS QUIMICOS E BIOLOGICOS, BICARBONATO DE SODIO, P.A, ACS, frasco com 500 gramas.</t>
  </si>
  <si>
    <t>PRODUTOS QUIMICOS E BIOLOGICOS, CALDO BHI, Caldo BHI ou caldo infusão de cérebro e coração, frasco com 500g.</t>
  </si>
  <si>
    <t>PRODUTOS QUIMICOS E BIOLOGICOS, CARVAO ATIVADO, Frasco com 500 gramas.</t>
  </si>
  <si>
    <t>PRODUTOS QUIMICOS E BIOLOGICOS, CLORETO DE AMONIO, Cloreto de amônio, alto grau de pureza, peso molecular 53.49, 500 gramas.</t>
  </si>
  <si>
    <t>PRODUTOS QUIMICOS E BIOLOGICOS, CLORETO DE POTASSIO, Cloreto de Potássio (KCl) PA - Frasco com 1000 gramas.</t>
  </si>
  <si>
    <t>PRODUTOS QUIMICOS E BIOLOGICOS, CLORETO DE SODIO, Embalagem com 1 kg.</t>
  </si>
  <si>
    <t>PRODUTOS QUIMICOS E BIOLOGICOS, CLORETO FERRICO, Cloreto ferrico III (FeCl III . 6H2O) P.A. Frasco 250g.</t>
  </si>
  <si>
    <t>PRODUTOS QUIMICOS E BIOLOGICOS, EDTA SAL DISSODICO, PA ACS. Frasco com 500 gramas.</t>
  </si>
  <si>
    <t>PRODUTOS QUIMICOS E BIOLOGICOS, ETANOL ABSOLUTO, 99% de pureza.</t>
  </si>
  <si>
    <t>Qhemis</t>
  </si>
  <si>
    <t>PRODUTOS QUIMICOS E BIOLOGICOS, ETER ETILICO, Embalagem de 1 litro.</t>
  </si>
  <si>
    <t>PRODUTOS QUIMICOS E BIOLOGICOS, FOSFATO DE SODIO DIBASICO PA, Fosfato de Sódio Dibásico PA, 12H2O - Na2HPO4.12H2O - frasco com 1000 gramas.</t>
  </si>
  <si>
    <t>PRODUTOS QUIMICOS E BIOLOGICOS, FOSFATO DE SODIO DIBASICO, Fosfato de sódio dibasico 2(H2O)PA ,frasco com 500 gramas.</t>
  </si>
  <si>
    <t>PRODUTOS QUIMICOS E BIOLOGICOS, FOSFATO DE SODIO MONOBASICO MONOHIDRATADO, Fosfato de sódio monobásico monohidratado (NaH2PO4.H2O). Frasco com 1000g.</t>
  </si>
  <si>
    <t>PRODUTOS QUIMICOS E BIOLOGICOS, FOSFATO DE SODIO MONOBASICO, Fosfato de sódio monobasico 1(H2O) PA ,frasco 500 gramas.</t>
  </si>
  <si>
    <t>PRODUTOS QUIMICOS E BIOLOGICOS, GLICERINA BIDESTILADA PA, Glicerol..</t>
  </si>
  <si>
    <t>PRODUTOS QUIMICOS E BIOLOGICOS, HIDROXIDO DE AMONIO, Amonio</t>
  </si>
  <si>
    <t>PRODUTOS QUIMICOS E BIOLOGICOS, IODETO DE POTASSIO, Frasco com 100 gramas.</t>
  </si>
  <si>
    <t>PRODUTOS QUIMICOS E BIOLOGICOS, ISOPROPANOL, Litro........</t>
  </si>
  <si>
    <t>PRODUTOS QUIMICOS E BIOLOGICOS, KIT AMILASE CINETICA, Kit Amilase Cinética. Método Cinético. Princípio do Teste: A alfa-amilase catalisa a hidrólise do 2-cloro-4-nitrofenilmaltotriosídeo (CNP-G3) liberando 2-cloro-4-nitrofenol (CNP), 2-cloro-4-nitrofenil-maltosídeo (CNP-G2), maltotriose (G3) e Glicose (G). Características: método cinético para uso diagnóstico in vitro; comprimento de onda: 405 nm; tipos de amostra: soro, plasma-heparina e urina. Contendo: Substrato Tamponado - conservar entre 2 e 8 °C. Contém: Tampão MES 200 mmol/L pH 6,0; 2-cloro-4-nitrofenil-maltotriosídeo (G3CNP) 5 mmol/L, Cloreto de Sódio 400 mmol/L, Azida Sódica 15 mmol/L. Validade Mínima de 9 meses a partir da data de entrega.</t>
  </si>
  <si>
    <t>PRODUTOS QUIMICOS E BIOLOGICOS, KIT BIOPROT, Kit BIOPROT U/LCR. Método colorimétrico - "Vermelho de Pirogalol". Princípio do Teste: As proteínas presentes  na urina reagem com o vermelho de pirogalol e o molibdato formando um complexo de cor vermelha, com absorção  máxima em 600 nm (580 - 620 nm). A intensidade de cor formada é diretamente proporcional a concentração de proteína na  amostra. Características: Reagentes prontos para uso;Comprimento de onda: 600 nm; Linearidade: 100 mg/dL; Tipos de  amostra: Urina (amostra aleatória); Urina de 24 horas; Fluido cerebroespinhal (líquor); Contendo: Reagente de cor –  Contém: Vermelho de Pirogalol 60mmol/L, Molibdato de Sódio 40 mmol/L, detergente e conservante. Conservar entre 2 e  8°C. Padrão – Contém: Proteínas 100 mg/dL, e conservante. Conservar entre 2 e 8°C. Validade Mínima de 9 meses a partir  da data de entrega.</t>
  </si>
  <si>
    <t>PRODUTOS QUIMICOS E BIOLOGICOS, KIT CALCIO COLORIMETRICO, Kit Cálcio Colorimétrico. Método Colorimétrico de Ponto Final. Princípio do Teste: A Cresolftaleína-Complexona  acopla-se ao Cálcio em meio alcalino. Características: método colorimétrico de ponto final; linearidade: até 20 mg/dL;  comprimento de onda: 578 (570 a 590) nm; tipos de amostra: soro, plasma-heparina e urina. Contendo: Tampão - conservar  entre 15 e 30°C. Contém: -Amino-2-Metil-1-Propanol 3,5 mmol/L, estabilizante e surfactante. Reagente de Cor - conservar  entre 15 e 30°C. Contém: O-cresolftaleina 0,5 mmol/L, 8 Hidroxi quinoleína 0,7 mmol/L, estabilizante e conservante. Padrão -  conservar entre 15 e 30°C. Contém Cálcio 10mg/dL. Validade Mínima de 9 meses a partir da data de entrega</t>
  </si>
  <si>
    <t>Vida</t>
  </si>
  <si>
    <t>PRODUTOS QUIMICOS E BIOLOGICOS, KIT CK-NAC CINETICO, Kit CK-NAC Cinético. Método Enzimático UV - Cinético de Tempo Fixo. Princípio do Teste: Creatina Quinase da  amostra --&gt; NADP --&gt; NADPH. Características: reagentes líquidos; método cinético; aplicável a vários tipos de analisadores  automáticos e semi-automáticos; linearidade: até 2.000 U/L; comprimento de onda: 340 nm; tipos de amostra: soro, plasma  (Heparina ou EDTA). Contendo: Enzima - Substrato - conservar entre 2 e 8°C. Contém: Glicose 6 Fosfato desidrogenase ....  2000 U/L. Creatina Fosfato ...30 mmol/L. ADP ... 2 mmol/L. AMP ... 5 mmol/L. Diadenosina pentafosfato ...10 mmol/L. Tampão- conservar entre 2 e 8°C. Contém: Acetato de imidazol (pH 6,7) ...100 mmol/L. Glicose ...20 mmol/L. EDTA... 2 mmol/L.NADP+ ... 2 mmol/L. Hexoquinase ... 3500 U/L. Acetato de magnésio ...10 mmol/L. N-acetilcisteína ...20 mmol/L. Validade Mínima de 9 meses a partir da data de entrega.</t>
  </si>
  <si>
    <t>PRODUTOS QUIMICOS E BIOLOGICOS, KIT COLESTEROL COLORIMETRICO, Kit Colesterol colorimétrico. Método Enzimático Colorimétrico. Princípio do Teste: Os ésteres de colesterol são  hidrolizados pela colesterol esterase (COE) a colesterol livre + ácidos graxos. O colesterol livre é oxidado pela colesterol  (COD) a colesterol 3 ona + peroxido de hidrogênio. Na presença da Peroxidase (POD) reage com a 4 Aminoantipirina e  Fenol, formando um cromógeno vermelho cereja cuja intensidade de cor é proporcional à concentração de Colesterol.  Características: método colorimétrico de ponto final; linearidade: até 500 mg/dL; comprimento de onda: 500 nm; tipos de  amostra: soro, plasma ou líquor. Contendo: Reagente Enzimático - conservar entre 2 e 8 ºC. Contém: Tampão (pH 7,0) 75  mmol/L, Fenol 24 mmol/L, 4- Aminoantipirina 0,5 mmol/L, Colesterol Oxidase &lt; 300 U/L, Lipoproteína Lipase &gt; 500 U/L,  Peroxidase &gt; 300 U/L, Azida Sódica 14,6 mmol/L, Estabilizantes e Surfactantes. Padrão - conservar entre 2 e 8 ºC. Contém:  Colesterol 200,0 mg/dL, Estabilizantes e Solubilizantes. Validade Mínima de 9 meses a partir da data de entrega</t>
  </si>
  <si>
    <t>Bioclin</t>
  </si>
  <si>
    <t>PRODUTOS QUIMICOS E BIOLOGICOS, KIT COLESTEROL LDL DIRETO, kit Colesterol LDL Direto, Método Enzimático Colorimétrico. Princípio do Teste:O detergente presente no  reagente 1 solubiliza apenas as lipoproteínas não LDL. O colesterol liberado destas lipoproteínas é então consumido pelas  enzimas colesterol esterase, colesterol oxidase e peroxidase, não ocorrendo a formação de cor. Um segundo detergente,  presente no reagente 2, solubiliza a lipoproteína LDL, permitindo o seu consumo pelas enzimas anteriores, levando à  formação de peróxido de hidrogênio. O peróxido de hidrogênio formado reage com um cromógeno ocorrendo a formação  de cor. A intensidade de cor formada é diretamente proporcional à concentração de Colesterol LDL na amostra.  Características: Método colorimétrico de ponto final; Linearidade: até 1000 mg/dL; Comprimento de onda: 600 nm; Tipos de  amostras: soro ou plasma. Contendo: Reagente 1 - conservar entre 2 e 8 °C. Contém: Tampão MES (pH 6,3) , Colesterol  esterase 1,5 KU/L, Colesterol oxidase 1,5 KU/L, Peroxidase 1,3 KU/L, 4-Aminoantipirina 0,1%, Ácido ascórbico oxidase 3  KU/L, detergente 1. Contém azida sódica 0,05%. Reagente 2 - conservar entre 2 e 8°C. Contém: Tampão MES (pH 6,3),  N,N-bis(4-sulfobutyl)-m-toluidine disodium(DSBmT) 1,0 mM, detergente 2. Contém azida sódica 0,05%. Calibrador –  conservar entre 2 e 8ºC.Contém azida sódica 0,05%. Validade Mínima de 9 meses a partir da data de entrega</t>
  </si>
  <si>
    <t>PRODUTOS QUIMICOS E BIOLOGICOS, KIT FOSFORO, Kit Fósforo. Método Colorimétrico de Ponto Final. Princípio do Teste: Fósforo inorgânico --&gt; Molibdato de  Amônio --&gt; Cromógeno Azul. Características: método colorimétrico de ponto final; linearidade: até 13 mg/dL; comprimento  de onda: 650 nm; tipos de amostra: soro, plasma e urina. Contendo: Redutor - conservar entre 15 e 30°C. Contém: Ácido  ascórbico 55 mmol/L e estabilizante. Molibdato - conservar entre 15 e 30°C. Contém: Molibdato de amônio 20 mmol/L.  Reagente Alcalino - conservar entre 15 e 30°C. Contém: Hidróxido de sódio 8 mol/L. Padrão - conservar entre 15 e 30°C.  Contem: Fósforo 5,0 mg/dL. Validade Mínima de 9 meses a partir da data de entrega.</t>
  </si>
  <si>
    <t>PRODUTOS QUIMICOS E BIOLOGICOS, KIT GIENSA, Kit de coloração especial.</t>
  </si>
  <si>
    <t>PRODUTOS QUIMICOS E BIOLOGICOS, KIT LACTATO, Kit Lactato. Método UV Enzimático Lactato Desidrogenase. Princípio do Teste:  Determinação do lactato em plasma ou líquido cefalorraquidiano humano. Características: reagentes líquidos; aplicável a  vários tipos de analisadores automáticos e semi-automáticos; alta sensibilidade com detecção a partir de 1,0 mg/dL;  linearidade: 120 mg/dL; comprimento de onda: 340 nm; tipos de amostra: plasma ou líquido cefalorraquidiano. (Não usar  soro). Contendo: Reagente enzimático - conservar entre 2 e 8°C. Contém: tampão borato pH 10,0, LDH &gt; 24 KU/L, azida  sódica 15,38 mmol/L. Coenzima - conservar entre 2 e 8°C. Contém: NAD &gt; 4 mmol/L, tampão citrato pH 3,0 200 mmol/L,  azida sódica 15,38 mmol/L. Padrão - conservar entre 2 e 8°C. Contém: lactato 10 mg/dL, azida sódica 15,38 mmol/L.  Validade Mínima de 9 meses a partir da data de entrega</t>
  </si>
  <si>
    <t>PRODUTOS QUIMICOS E BIOLOGICOS, KIT TRIGLICERIDES, Kit Triglicérides. Método Enzimático Colorimétrico de Ponto Final. Princípio do Teste: Lipase Lipoprotéica -  Glicerol Quinase - Glicerol-3-Fosfato Oxidase - Peroxidase - Cromógeno Cereja. Características: reagentes líquidos;  aplicável a vários tipos de analisadores automáticos e semi-automáticos; linearidade: até 800 mg/dL; comprimento de onda:  500 nm; tipos de amostra: soro, plasma. Contendo: Padrão - conservar entre 2 e 8 °C. Contém: Triglicérides 100,0 mg/dL  (1,13 mmol/L), Ácido Benzóico 20,47 mmol/L; Reagente Enzimático 1 - conservar entre 2 e 8 °C. Contém: Tampão Pipes pH  7,0 (100 mmol/L), Cloreto de Magnésio 15mmol/L, 4-cloro fenol 5 mmol/L, Lipase Lipoprotéica 2500 U/L, Glicerolquinase &gt;  1500 U/L, Peroxidase &gt; 1000 U/L, Colato de sódio 2,7g/L; Reagente Enzimático 2 - conservar entre 2 e 8 °C. Contém:  4-Aminoantipirina 0,9 mmol/L, ATP 1,5 mmol/L, Azida Sódica 15,38 mmol/L, Glicerol-3-Fosfato Oxidase &gt; 4000 U/L, Genapol  1,8g/L. Validade Mínima de 9 meses a partir da data de entrega</t>
  </si>
  <si>
    <t>PRODUTOS QUIMICOS E BIOLOGICOS, KIT UREIA CINETICA, Kit Uréia cinética, método enzimático uv, cinético de tempo fixo, princípio do teste uréase --&gt; amônia --&gt;  glutamato desidrogenase --&gt; nadh --&gt; nad+. Características: reagentes líquidos; método enzimático cinético de tempo fixo  com padrão; aplicável a vários tipos de analisadores automáticos e semi-automáticos; linearidade: até 300 mg/dL;  comprimento de onda: 340 nm; tipos de amostra: soro, plasma e urina. Contendo: Padrão - conservar entre 2 e 8 °C.  Contém uréia 70,0 mg/dL. Tampão - Enzimas - conservar entre 2 e 8°C. Contém: Tampão Tris pH 7,6 100 mmol/L, ADP 0,7  mmol/L, &amp;#945; -Cetoglutarato 9 mmol/L, Azida sódica 15,38 mmol/L, Urease &amp;#8805; 6.500 U/L, Glutamato desidrogenase  &amp;#8805;1.100 U/L. Coenzima - conservar entre 2 e 8 °C. Contém: NADH 0,32 mmol/L. Validade Mínima de 9 meses a partir da data de entrega.</t>
  </si>
  <si>
    <t>PRODUTOS QUIMICOS E BIOLOGICOS, KIT ZIEHL NEELSEN, Kit de coloração especial.</t>
  </si>
  <si>
    <t>PRODUTOS QUIMICOS E BIOLOGICOS, METABISSULFITO DE SODIO, PA, para padrão, frasco 500 g.</t>
  </si>
  <si>
    <t>PRODUTOS QUIMICOS E BIOLOGICOS, MOLIBDATO DE AMONIO, P.A., padrão A.C.S. frasco de 250 g.</t>
  </si>
  <si>
    <t>PRODUTOS QUIMICOS E BIOLOGICOS, NIPAGIN, Nipagin USP/FCC. Pacote/Frasco de 100 gramas</t>
  </si>
  <si>
    <t>PRODUTOS QUIMICOS E BIOLOGICOS, OXIDO DE CROMO III, Óxido de cromo III PA. Frasco com 250g.</t>
  </si>
  <si>
    <t>ANDRE FISCHER SBRISSIA</t>
  </si>
  <si>
    <t>PRODUTOS QUIMICOS E BIOLOGICOS, PARAFINA HISTOLOGICA, Em Quilo</t>
  </si>
  <si>
    <t>PRODUTOS QUIMICOS E BIOLOGICOS, PERMANGANATO DE POTASSIO, PA, embalagem com 50 gramas.</t>
  </si>
  <si>
    <t>PRODUTOS QUIMICOS E BIOLOGICOS, PEROXIDO DE HIDROGENIO, P.A. Frasco de um litro.</t>
  </si>
  <si>
    <t>IVALDO DOS SANTOS JUNIOR</t>
  </si>
  <si>
    <t>PRODUTOS QUIMICOS E BIOLOGICOS, PERSULFATO DE AMONIO, Persulfato de Amônio. Embalagem com 100 gramas. Nº CAS: 7727-54-0.</t>
  </si>
  <si>
    <t>PRODUTOS QUIMICOS E BIOLOGICOS, SACAROSE CRISTALINA, Sacarose Cristalina, ACS, indicada para cultura de tecidos, PM 342,30.</t>
  </si>
  <si>
    <t>PRODUTOS QUIMICOS E BIOLOGICOS, SOLUCAO TAMPAO PARA CALIBRAR PHMETRO PH10, Solução tampão para calibrar pHmetro (pH 10,0) Validade mínima (quando da data de entrega) de 18 meses.  Embalagem = Frasco com 500 Ml</t>
  </si>
  <si>
    <t>PRODUTOS QUIMICOS E BIOLOGICOS, SULFATO DE POTASSIO PA, Sulfato de Potássio PA (K2SO4). M = 174,27 g/mol, Acidimetric Assay: mín. 99.0%, In Wasser Uniosliche  Anteile: máx. 0.01%, pH-wait (5% Wasser): 5.5 – 7.5, Cl: máx. 0.0005%, Gesamistickstolf: máx. 0.0005%, Pb: máx. 0.0005%,  Ca: máx. 0.005%, Fe: máx. 0.0005%, Mg: máx. 0.002%, Na: máx. 0.02%, Calcium, Magnesium Und ME2O3 – Niederschlag:  máx. 0.02%. Frasco com 500 gramas.</t>
  </si>
  <si>
    <t>PRODUTOS QUIMICOS E BIOLOGICOS, SULFATO FERROSO, Sulfato Ferroso (FeSO4.7H20) PA, reagente analítico. Frasco com 1000 gramas.</t>
  </si>
  <si>
    <t>PRODUTOS QUIMICOS E BIOLOGICOS, TIOSSULFATO DE SODIO, Frasco com 500 gramas.</t>
  </si>
  <si>
    <t>PRODUTOS QUIMICOS E BIOLOGICOS, TRIS, GRAU DE PUREZA PARA BIOLOGIA MOLECULAR, PESO MOLECULAR 121.14., Frasco com 1000 GRAMAS.</t>
  </si>
  <si>
    <t>PRODUTOS QUIMICOS E BIOLOGICOS, TUBO DE REACAO, Tubo de Reação (Microtubos) Tipo Eppendorf em Polipropileno de Alta Qualidade, Graduado, Fechamento Hermétrico, 2,0 mL. Fundo redondo. Embalagem = Pacote com 1000 unidades.</t>
  </si>
  <si>
    <t xml:space="preserve">PURPURA, DE BROMOCRESOL INDICADOR FRASCO C/ 5G., </t>
  </si>
  <si>
    <t>REAGENTE PARA ANALISE LABORATORIAL, AZIDA DE SìDIO FRASCO C/ 250G., AZIDA DE SÓDIO FRASCO C/ 250G.</t>
  </si>
  <si>
    <t>REAGENTE PARA ANALISE LABORATORIAL, FERROCENO, 98%, Frasco 100 gramas</t>
  </si>
  <si>
    <t>LDW</t>
  </si>
  <si>
    <t>REAGENTE PARA ANALISE LABORATORIAL, MARCADOR DE PESO MOLECULAR, 100 PARES DE BASE (PB), Marcador de peso molecular 100pb</t>
  </si>
  <si>
    <t>REAGENTE PARA ANALISE LABORATORIAL, TERC-BUTANOL, EMBALAGEM 1 LITRO, Alcool butilico terciario</t>
  </si>
  <si>
    <t xml:space="preserve">SAFRANINA, FRASCO C/ 500G., </t>
  </si>
  <si>
    <t>SILICA, EM GEL AZUL, GRANULOS DE 2 A 8MM, Dessecante, cor como indicador de umidade. Frasco com 500 g</t>
  </si>
  <si>
    <t>SILICATO, DE SäDIO - FRASCO COM 500G., sódio</t>
  </si>
  <si>
    <t>SOLUCAO PADRAO, DE COBRE. FRASCO 125ML., Padrão Cobre(Cu) AAS 1000 PPM em HNO3 5%- Raastreado ao NIST. 125 ml</t>
  </si>
  <si>
    <t>Specsol</t>
  </si>
  <si>
    <t>SOLUCAO PADRAO, ELEMENTO SELENIO 1000MG/L, Padrão do elemento Selênio com concentração 1000mg/L (padrão para espectrofotometria de absorção atômica AA) , em ácido nítrico com certificado rastreavel a NIST- frasco de 125 ml . Com validade de 2 anos</t>
  </si>
  <si>
    <t>SOLUCAO, SOLUCAO ISOTONICA, DILUENTES DE SANGUE PARA USO, COM 20L, Uso em contadores eletrônicos de células. Somente para uso "in vitro". Para uso em contador de células automático CC 530  e CC 550. Apresentação: 20 litros de solução contendo cloreto de sódio, cloreto de potássio, ácido bórico, EDTA, tetraborato de sódio e água (q.s.p). Estável até a data de validade indicada na embalagem, quando conservado entre 15º - 25ºC. Validade Mínima de 9 meses a partir da data de entrega.</t>
  </si>
  <si>
    <t>SOLUCAO, SOLUCAO TAMPAO DE PH 4 - 500 ML - FRASCO, Para calibração de PHmetro. Validade mínima (quando da data de entrega) de 18 meses.</t>
  </si>
  <si>
    <t>SOLUCAO, SOLUCAO TAMPAO DE PH 7 - 500 ML - FRASCO, Solução tampão para calibrar pHmetro (pH 7,0) Validade mínima (quando da data de entrega) de 18 meses  Embalagem = Frasco com 500 mL</t>
  </si>
  <si>
    <t xml:space="preserve">SULFATO, DE ALUMINIO E POTASSIO P.A.ACS. FRASCO DE 500G., </t>
  </si>
  <si>
    <t xml:space="preserve">SULFATO, DE ALUMINIO P.A. FRASCO DE 500G., </t>
  </si>
  <si>
    <t>SULFATO, DE ALUMINIO, P.A. Frasco 500g</t>
  </si>
  <si>
    <t xml:space="preserve">SULFATO, DE AMONIO, FRASCO COM 100G, </t>
  </si>
  <si>
    <t>SULFATO, DE COBRE - FRASCO COM 500G., SULFATO DE COBRE (II) PENTAHIDRATADO P.A.</t>
  </si>
  <si>
    <t>SULFATO, DE COBRE P.A. FRASCO COM 1 KG., (ico) 5H2O PA</t>
  </si>
  <si>
    <t xml:space="preserve">SULFATO, DE MAGNESIO ANIDTRO P.A -FRASCO COM 500G., </t>
  </si>
  <si>
    <t>SULFATO, DE MANGANES - FRASCO COM 500G., SULFATO DE MANGANES MONOHIDRATADO P.A</t>
  </si>
  <si>
    <t>SULFATO, DE MERCURIO II, Sulfato de mercúrio II(ICO) 98 % PA ACS. Frasco de 100 gramas</t>
  </si>
  <si>
    <t>SULFATO, DE MERC§RIO PA -FRASCO COM 100G., de mercúrio P.A. Grau de Pureza (&gt;98,0%)</t>
  </si>
  <si>
    <t>SULFATO, DE PRATA PA -FRASCO 100G., Grau de Pureza (&gt;99,0%).</t>
  </si>
  <si>
    <t>SULFATO, DE SODIO ANIDRO GRAU P.A., Frasco com 500g.</t>
  </si>
  <si>
    <t>SULFATO, DE ZINCO PA - FRASCO COM 500G., HEPTAHIDRATADO.</t>
  </si>
  <si>
    <t xml:space="preserve">SULFATO, FERROSO AMONIACAL HEXAHIDRATADO P.A. ACS. FRASCO DE 500G., </t>
  </si>
  <si>
    <t>SULFATO, SULFATO DE SODIO P.A., padrão ACS, pureza &gt;= 99%, anidro</t>
  </si>
  <si>
    <t>SULFATO, SULFATO FERROSO AMONIACAL HEXAHIDRATADO, CAS 7783-85-9(DET), P.A ACS FRASCO 500 GRAMAS</t>
  </si>
  <si>
    <t xml:space="preserve">SULFETO, DE AMONIO, FRASCO COM 100G., </t>
  </si>
  <si>
    <t xml:space="preserve">SULFITO, DE SODIO P.A. FRASCO DE 500G., </t>
  </si>
  <si>
    <t>TARTARATO, DE SODIO E POTASSIO TETRAHIDRATADO, P.A ACS. Frasco com 01 kg</t>
  </si>
  <si>
    <t>TETRABORATO, DE SìDIO FRASCO C/ 1KG., de sódio Decahidratado.</t>
  </si>
  <si>
    <t xml:space="preserve">TIOACETAMIDA, TIOACETAMIDA P.A., </t>
  </si>
  <si>
    <t>TIOCIANATO, DE AMíNIO FRASCO COM 500G., de amônio.</t>
  </si>
  <si>
    <t>TOLUENO, TOLUENO P.A. (TOLUOL,METILBENZENO), Tolueno PA</t>
  </si>
  <si>
    <t>VERDE, VERDE DE BROMOCRESOL P.A., Frasco 25 gramas.</t>
  </si>
  <si>
    <t xml:space="preserve">VERMELHO, CONGO. FRASCO COM 25G, </t>
  </si>
  <si>
    <t xml:space="preserve">VERMELHO, DE FENOL INDICADOR FRASCO C/ 5G., </t>
  </si>
  <si>
    <t xml:space="preserve">VERMELHO, VERMELHO DE METILA PA - 25 GRAMAS - FRASCO, </t>
  </si>
  <si>
    <t xml:space="preserve">VIOLETA, DE GENCIANA. FRASCO DE 100G., </t>
  </si>
  <si>
    <t>XILOL, XILOL (OU XILENO), Xilol PA (alto grau de pureza)</t>
  </si>
  <si>
    <t>ZINCO, METÝLICO EM Pä PA -FRASCO COM 100G., METÁLICO EM PÓ P.A.</t>
  </si>
  <si>
    <t xml:space="preserve">UREIA, P.A. FRASCO COM 500 GRAMAS., </t>
  </si>
  <si>
    <t>DROGAS E PRODUTOS BIOLOGICOS, ACIDO BORICO, Acido Bórico (H3BO4) dosagem: min. 99.5%, insolúveis em metanol: max. 0.005%, não voláteis com metanol: max. 0.05%, Cl: max. 0.001%, PO4: max. 0.001%, SO4: max. 0.01%, as: max. 0.0001%, Ca: max. 0.005%, Fe: max. 0.001%, Pb: max. 0,001%. Frasco com 1 kg</t>
  </si>
  <si>
    <t>Prontolab</t>
  </si>
  <si>
    <t>DROGAS E PRODUTOS BIOLOGICOS, KIT ALBUMINA PARA USO VETERINARIO., Sistema para a determinação veterinária da albumina em amostras de soro, com reação de ponto final. Aplicação manual, semi-automática e automática. Metodologia: Colorimétrico (Verde de Bromocresol).  Intervalo de referência: Temperatura de armazenamento: entre 2-8°C. Linearidade: 6 g/Dl. Comprimento de onda: 630 nm (600 - 640 nm). Contém tampão 60 mmol/L;pH 3,8: verde de bromocresol 300 µmol/L e Brij 35 &amp;#8805;6,0 mmol/L. Validade mínima de 9 meses a partir da data de entrega.</t>
  </si>
  <si>
    <t>DROGAS E PRODUTOS BIOLOGICOS, KIT ALT PARA USO VETERINARIO, Sistema para a determinação veterinária da Alanina Amino Transferase (ALT) ou Transaminase Glutâmico Pirúvica (GPT) em modo cinético. Aplicação manual, semi-automática e automática. Metodologia: Cinética UV-IFCC. Temperatura de armazenamento: 2-8°C, Linearidade: 3,5 a 400 U/L. Comprimento de onda: 340 nm. Contém tampão Tris 132,5 mmol/L, L-alanina 687,5 mmol/L, LDH &amp;#8805;2300 U/L e azida sódica 0,095%. Contém tampão Tris 20 mmol/L, NADH 1320 µmol/L, cetoglutarato 82,5 mmol/L e azida sódica 0,095%. Contém tampão Tris 20 mmol/L, piridoxal fosfato 11,1 mmol/L, azida sódica 0,095%. Validade mínima de 9 meses a partir da data de entrega.</t>
  </si>
  <si>
    <t>DROGAS E PRODUTOS BIOLOGICOS, KIT CALIBRADOR PARA USO VETERINARIO, Multicalibrador veterinário liofilizado em matriz protéica, para calibração de ensaios de química clínica. Informação Técnica: Temperatura de armazenamento: 2-8ºC. Validade mínima de 9 meses a partir da data de entrega.</t>
  </si>
  <si>
    <t>DROGAS E PRODUTOS BIOLOGICOS, KIT CREATININA PARA USO VETERINARIO, Sistema para a determinação veterinária quantitativa da Creatinina em amostra de soro, plasma, urina e líquido amniótico por reação cinética de dois pontos. Aplicação semi-automática e automática. Metodologia: Colorimétrico (Picrato alcalino - Jaffé).Temperatura de armazenamento:entre 15-30°C. Linearidade: entre 0,2 a 12 mg/dL. Comprimento de onda: 510 nm (490 - 520 nm). Contém hidróxido de sódio 200 mmol/L. Reagente corrosivo; Ácido Pícrico – Armazenar entre 15 – 30 ºC. Validade mínima de 9 meses a partir da data de entrega.</t>
  </si>
  <si>
    <t>DROGAS E PRODUTOS BIOLOGICOS, KIT FOSFATASE ALCALINA PARA USO VETERINARIO, Sistema para a determinação veterinária em modo cinético da Fosfatase Alcalina no soro.  Aplicação semi-automática e automática. Metodologia: Colorimétrica (Bowers e Mc Comb modificado). Temperatura de armazenamento:entre 2-8°C.  Linearidade: 1500 U/L . Comprimento de onda: 405 nm. Contém tampão pH 10,4; HEDTA 2,0 mmol/L; sulfato de zinco 1,2 mmol/L; acetato de magnésio 2,5 mmol/L; azida sódica 8 mmol/L e p-Nitrofenilfosfato &amp;#8805;60 mmol/L; fenol &amp;#8805;50 mmol/L. Validade mínima de 9 meses a partir da data de entrega.</t>
  </si>
  <si>
    <t>DROGAS E PRODUTOS BIOLOGICOS, KIT GLICOSE PARA USO VETERINARIO, Sistema enzimático para a determinação veterinária da glicose no sangue, líquor e liquidos ascítico, pleural e sinovial em método cinético ou de ponto final. Aplicação manual, semi-automática e automática. Metodologia: GOD-Trinder. Contém Tampão fosfato 30mmo/L, pH 7,5; fenol &amp;#8805;1 mmol/L; glicose oxidase &amp;#8805;12500 U/L; peroxidase &amp;#8805;800 U/L; 4-aminoantipirina &amp;#8805;290 µmol/L; azida sódica 7,5 mmol/L; e surfactantes. Validade mínima de 9 meses a partir da data de entrega.</t>
  </si>
  <si>
    <t>DROGAS E PRODUTOS BIOLOGICOS, KIT UREIA PARA USO VETERINARIO, Sistema enzimático para determinação veterinária da uréia por fotometria em ultravioleta usando cinética de dois pontos (tempo fixo). Aplicação manual, semi-automática e automática. Metodologia: Enzimático UV. Temperatura de armazenamento: entre 2-8°C. Linearidade: 300 mg/dL Comprimento de onda: 340 nm. Contém tampão 20 mmol/L; Ph 10,0; 2-cetoglutarato 16 mmol/L; NADH 300 µmol/L; azida sódica 30,8 mmol/L e surfactente e tampão 380 mmol/L; pH 8,0; uréase &amp;#8805;50000 U/L; GLDH &amp;#8805;3750 U/L. azida sódica 14,6 mmol/L, conservante e surfactante.  Validade mínima de 9 meses a partir da data de entrega.</t>
  </si>
  <si>
    <t>FORMALDEIDO P.A.(FORMOL), FRASCO COM 1 LITRO, PA (36% a 38%).</t>
  </si>
  <si>
    <t>INDICADOR QUIMICO, GLUTARALDEIDO 25%, Glutaraldeído-Glutaraldehyde,soluções Aquosas;dialdehyde de glutaric 25% solução;Glutaraldehyde 25%</t>
  </si>
  <si>
    <t>KIT PARA ANALISE, DE CALCULO RENAL, Kit para análise de cálculo renal: Método para a determinação dos componentes usuais de cálculo renal, conjunto de Métodos Físico-Químicos para Análise de Cálculos Renais, suficiente para 10 testes completos. Com o seguinte Princípio do Teste - Carbonato: formação de gás carbônico em meio ácido; Oxalato: precipitação em meio ácido; Fosfato: formação de azul de Molibdênio; Cálcio: precipitação seletiva em meio alcalino; Magnésio: por complexação química de cor violácea; Amônio: por complexação química de cor amarela; Urato: formação de azul de Tungstênio; Cistina: por complexação química de cor vermelha. Todos os reagentes devem ser prontos para uso e estáveis por dois anos à temperatura ambiente. O conjunto deve acompanhar frasco de Reagente Padrão, contendo todos os componentes usuais dos cálculos renais. Deve possuir registro na Agência Nacional de Vigilância Sanitária (ANVISA).</t>
  </si>
  <si>
    <t>Bioplast</t>
  </si>
  <si>
    <t>PERA DE BORRACHA, PARA SUCCAO E USO EM PIPETAS GRADUADAS E VOLUMETRICAS, Na cor preta</t>
  </si>
  <si>
    <t>TUBO VACUO, ,DE PLASTICO COM CITRATO DE SODIO 3.2% ESTERIL, EMB. C/100, Com anel na tampa cor branca, para colheita de sangue.</t>
  </si>
  <si>
    <t>BANDEJA DE USO HOSPITALAR, EM PLASTICO, TAMANHO 45X30X8CM., Na cor branca, tamanho aproximado (45 comprimento X 30 Largura X 08 Altura).</t>
  </si>
  <si>
    <t>ALVARO LUIZ MAFRA</t>
  </si>
  <si>
    <t>BANDEJA DE USO HOSPITALAR, PLASTICA, TAMANHO 20X30X6CM., Bandeja plástica fabricada em polietileno, na cor branca, tamanho 20 x 30 x 6 cm.</t>
  </si>
  <si>
    <t>Nalgon</t>
  </si>
  <si>
    <t>BANDEJA DE USO HOSPITALAR, PLASTICA, TAMANHO 38X50X8.5CM., Fabricada em polietileno, na cor branca.</t>
  </si>
  <si>
    <t xml:space="preserve">BANDEJA DE USO HOSPITALAR, PLASTICA, TAMANHO 60X40CM., </t>
  </si>
  <si>
    <t>Unilab</t>
  </si>
  <si>
    <t>PERA INSUFLADORA, PERA PIPETADORA DE BORRACHA COM 3 BICOS, Pera sucção em borracha, com 3 vias e esfera em poli para pipeta.</t>
  </si>
  <si>
    <t>RECIPIENTE PLASTICO, PORTA LAMINA COM TAMPA ACOPLADA E FECHO EM METAL., CAIXA EM POLIESTIRENO,CAP.100 LAMINAS DE MICROSCPIA</t>
  </si>
  <si>
    <t>Lote</t>
  </si>
  <si>
    <t xml:space="preserve">Item </t>
  </si>
  <si>
    <t>Descrição</t>
  </si>
  <si>
    <t>Empresa</t>
  </si>
  <si>
    <t>Valor Unitário</t>
  </si>
  <si>
    <t>AF 234/2014 - CPA 3414/2014</t>
  </si>
  <si>
    <t>AF 235/2014 - CPA 3414/2014</t>
  </si>
  <si>
    <t>AF 231/2014 - CPA 3411/2014</t>
  </si>
  <si>
    <t>AF 232/2014 - CPA 3412/2014</t>
  </si>
  <si>
    <t>AF 233/2014 - CPA 3412/2014</t>
  </si>
  <si>
    <t>AF 245/2014 - CPA 3415/2014</t>
  </si>
  <si>
    <t>AF 246/2014 - CPA 3415/2014</t>
  </si>
  <si>
    <t>AF 243/2014 - CPA 3413/2014</t>
  </si>
  <si>
    <t>AF 244/2014 - CPA 3413/2014</t>
  </si>
  <si>
    <t>Quantitativo</t>
  </si>
  <si>
    <t>Valor</t>
  </si>
  <si>
    <t>CIENLAB Equipamentos Científicos Ltda EPP</t>
  </si>
  <si>
    <t>COPO DE BECKER, COPO DE BECKER DE POLIPROP.FORMA BAIXA,GRADUADO,1000ML,Graduado +-4%, reutilizável, autoclavável</t>
  </si>
  <si>
    <t>Cirúrgica Londrina</t>
  </si>
  <si>
    <t>COPO DE BECKER, COPO DE BECKER EM VIDRO BOROS. F.B. CAP. 100 ML, Graduado,Resistente ao calor</t>
  </si>
  <si>
    <t>COPO DE BECKER, COPO DE BECKER FORMA BAIXA, CAPACIDADE DE 50ML, De vidro.Resistente aquecimento +/- 300ºC</t>
  </si>
  <si>
    <t>ESTANTE PARA TUBOS, ESTANTE PRENDEDOR DE TUBOS, Estante tubo ensaio p/40 tubos 20mm diametro</t>
  </si>
  <si>
    <t>TUBO DE ENSAIO, DE 20 X 200MM, CAIXA COM 100 UNIDADES</t>
  </si>
  <si>
    <t>PRODUTOS QUIMICOS E BIOLOGICOS, CARVAO ATIVADO, Frasco com 500 gramas</t>
  </si>
  <si>
    <t>PRODUTOS QUIMICOS E BIOLOGICOS, FOSFATO DE SODIO DIBASICO, Fosfato de sódio
dibasico 2(H2O)PA ,frasco com 500 gramas.</t>
  </si>
  <si>
    <t>PRODUTOS QUIMICOS E BIOLOGICOS, PEROXIDO DE HIDROGENIO, P.A. Frasco de um litro</t>
  </si>
  <si>
    <t>PRODUTOS QUIMICOS E BIOLOGICOS, TIOSSULFATO DE SODIO, Frasco com 500 gramas</t>
  </si>
  <si>
    <t>Heko</t>
  </si>
  <si>
    <t>COPO DE BECKER, COPO DE BECKER EM VIDRO BOROS. F.B. CAP. 250 ML, Becker de vidro,graduado +-4% (que resista aproximadamente 300 ºC)</t>
  </si>
  <si>
    <t>Hexis</t>
  </si>
  <si>
    <t>PIPETA, DE VIDRO, VOLUMETRICA, 1 ML,</t>
  </si>
  <si>
    <t>Labmaster</t>
  </si>
  <si>
    <t>PIPETA, DE VIDRO, VOLUMETRICA, 20 ML</t>
  </si>
  <si>
    <t>ACIDO, ACIDO CLORIDRICO PA, Ácido Clorídrico PA 1000 mL</t>
  </si>
  <si>
    <t>PRODUTOS QUIMICOS E BIOLOGICOS, ACIDO ASCORBICO, Ácido Ascórbico (C6H8O6) PM-176,13. Pureza mínima 99,7%. Contaminação máxima: Cl - 0,005%; SO4 -0,002%; Metais pesados - 0,001%; Fe - 0,0002%. Frasco de 100 gramas.</t>
  </si>
  <si>
    <t>PRODUTOS QUIMICOS E BIOLOGICOS, AGUA OXIGENADA, 20 volumes. Frasco com 1000 ml</t>
  </si>
  <si>
    <t>PRODUTOS QUIMICOS E BIOLOGICOS, CLORETO DE POTASSIO, Cloreto de Potássio (KCl) PA - Frasco com 1000 gramas</t>
  </si>
  <si>
    <t>PRODUTOS QUIMICOS E BIOLOGICOS, CLORETO FERRICO, Cloreto ferrico III (FeCl III .6H2O) P.A. Frasco 250g</t>
  </si>
  <si>
    <t>PRODUTOS QUIMICOS E BIOLOGICOS, EDTA SAL DISSODICO, PA ACS. Frasco com 500 gramas</t>
  </si>
  <si>
    <t>PRODUTOS QUIMICOS E BIOLOGICOS, SULFATO DE POTASSIO PA, Sulfato de Potássio PA</t>
  </si>
  <si>
    <t>DROGAS E PRODUTOS BIOLOGICOS, ACIDO BORICO, Acido Bórico (H3BO4)</t>
  </si>
  <si>
    <t>Valor Total AF 234/2014</t>
  </si>
  <si>
    <t>Valor Total AF 39/2014</t>
  </si>
  <si>
    <t>Valor Total AF 231/2014</t>
  </si>
  <si>
    <t>Valor Total AF 232/2014</t>
  </si>
  <si>
    <t>Valor Total AF 233/2014</t>
  </si>
  <si>
    <t>Valor Total AF 245/2014</t>
  </si>
  <si>
    <t>Valor Total AF 246/2014</t>
  </si>
  <si>
    <t>Valor Total AF 243/2014</t>
  </si>
  <si>
    <t>Valor Total AF 244/2014</t>
  </si>
  <si>
    <t>PROCESSO: 18472/2013</t>
  </si>
  <si>
    <t>OBJETO: Aquisição de materiais químicos e laboratoriais</t>
  </si>
  <si>
    <t>VIGÊNCIA DA ATA: 16/10/2013 até 15/10/2014</t>
  </si>
  <si>
    <t xml:space="preserve"> AF/OS nº  509/2013 Qtde. DT</t>
  </si>
  <si>
    <t xml:space="preserve"> AF/OS nº  237/2014 Qtde. DT</t>
  </si>
  <si>
    <t>FORNECEDOR</t>
  </si>
  <si>
    <t>LOTE</t>
  </si>
  <si>
    <t>GRUPO CLASSE</t>
  </si>
  <si>
    <t>CÓDIGO</t>
  </si>
  <si>
    <t>ITEM</t>
  </si>
  <si>
    <t>PRODUTO - CARACTERÍSTICAS MÍNIMAS</t>
  </si>
  <si>
    <t>MARCA</t>
  </si>
  <si>
    <t>UNIDADE</t>
  </si>
  <si>
    <t>Entrega 
(Dias)</t>
  </si>
  <si>
    <t>Pagto. (Dias)</t>
  </si>
  <si>
    <t>Preço UNITÁRIO (R$)</t>
  </si>
  <si>
    <t>Qtde LICITADA</t>
  </si>
  <si>
    <t>Saldo / Automático</t>
  </si>
  <si>
    <t>ALERTA</t>
  </si>
  <si>
    <t>VALOR TOTAL</t>
  </si>
  <si>
    <t>Pacote</t>
  </si>
  <si>
    <t>Frasco</t>
  </si>
  <si>
    <t>Litro</t>
  </si>
  <si>
    <t>Peça</t>
  </si>
  <si>
    <t>Par</t>
  </si>
  <si>
    <t>Caixa</t>
  </si>
  <si>
    <t>ALCOOL, ALCOOL BUTILICO P.A (N-BUTANOL)</t>
  </si>
  <si>
    <t>Dinamica</t>
  </si>
  <si>
    <t>litro</t>
  </si>
</sst>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44" formatCode="_-&quot;R$&quot;\ * #,##0.00_-;\-&quot;R$&quot;\ * #,##0.00_-;_-&quot;R$&quot;\ * &quot;-&quot;??_-;_-@_-"/>
    <numFmt numFmtId="168" formatCode="_(* #,##0.00_);_(* \(#,##0.00\);_(* \-??_);_(@_)"/>
    <numFmt numFmtId="169" formatCode="_-[$R$-416]\ * #,##0.00_-;\-[$R$-416]\ * #,##0.00_-;_-[$R$-416]\ * &quot;-&quot;??_-;_-@_-"/>
    <numFmt numFmtId="170" formatCode="#,##0;[Red]#,##0"/>
  </numFmts>
  <fonts count="27" x14ac:knownFonts="1">
    <font>
      <sz val="11"/>
      <color indexed="8"/>
      <name val="Calibri"/>
      <family val="2"/>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b/>
      <sz val="11"/>
      <color indexed="8"/>
      <name val="Calibri"/>
      <family val="2"/>
    </font>
    <font>
      <b/>
      <sz val="11"/>
      <name val="Calibri"/>
      <family val="2"/>
    </font>
    <font>
      <b/>
      <sz val="10"/>
      <name val="Calibri"/>
      <family val="2"/>
    </font>
    <font>
      <b/>
      <sz val="10"/>
      <name val="Times New Roman"/>
      <family val="1"/>
    </font>
    <font>
      <sz val="10"/>
      <name val="Times New Roman"/>
      <family val="1"/>
    </font>
    <font>
      <b/>
      <sz val="10"/>
      <color indexed="10"/>
      <name val="Times New Roman"/>
      <family val="1"/>
    </font>
    <font>
      <sz val="11"/>
      <name val="Calibri"/>
      <family val="2"/>
    </font>
    <font>
      <sz val="11"/>
      <name val="Arial"/>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rgb="FFE4DFEC"/>
        <bgColor indexed="64"/>
      </patternFill>
    </fill>
    <fill>
      <patternFill patternType="solid">
        <fgColor rgb="FFFFFFFF"/>
        <bgColor indexed="64"/>
      </patternFill>
    </fill>
    <fill>
      <patternFill patternType="solid">
        <fgColor rgb="FFD9D9D9"/>
        <bgColor indexed="64"/>
      </patternFill>
    </fill>
    <fill>
      <patternFill patternType="solid">
        <fgColor rgb="FFFF6600"/>
        <bgColor indexed="64"/>
      </patternFill>
    </fill>
    <fill>
      <patternFill patternType="solid">
        <fgColor rgb="FFCCFFFF"/>
        <bgColor indexed="64"/>
      </patternFill>
    </fill>
    <fill>
      <patternFill patternType="solid">
        <fgColor rgb="FF00FF00"/>
        <bgColor indexed="64"/>
      </patternFill>
    </fill>
    <fill>
      <patternFill patternType="solid">
        <fgColor rgb="FFFF0000"/>
        <bgColor indexed="64"/>
      </patternFill>
    </fill>
    <fill>
      <patternFill patternType="solid">
        <fgColor rgb="FF95B3D7"/>
        <bgColor indexed="64"/>
      </patternFill>
    </fill>
  </fills>
  <borders count="4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auto="1"/>
      </left>
      <right style="medium">
        <color auto="1"/>
      </right>
      <top style="medium">
        <color auto="1"/>
      </top>
      <bottom/>
      <diagonal/>
    </border>
    <border>
      <left style="medium">
        <color auto="1"/>
      </left>
      <right style="medium">
        <color auto="1"/>
      </right>
      <top/>
      <bottom style="medium">
        <color auto="1"/>
      </bottom>
      <diagonal/>
    </border>
    <border>
      <left style="medium">
        <color auto="1"/>
      </left>
      <right/>
      <top/>
      <bottom/>
      <diagonal/>
    </border>
    <border>
      <left style="medium">
        <color auto="1"/>
      </left>
      <right/>
      <top style="medium">
        <color auto="1"/>
      </top>
      <bottom style="medium">
        <color auto="1"/>
      </bottom>
      <diagonal/>
    </border>
    <border>
      <left/>
      <right/>
      <top style="medium">
        <color auto="1"/>
      </top>
      <bottom style="medium">
        <color auto="1"/>
      </bottom>
      <diagonal/>
    </border>
    <border>
      <left style="medium">
        <color auto="1"/>
      </left>
      <right style="medium">
        <color auto="1"/>
      </right>
      <top/>
      <bottom/>
      <diagonal/>
    </border>
    <border>
      <left style="thin">
        <color auto="1"/>
      </left>
      <right style="thin">
        <color auto="1"/>
      </right>
      <top style="medium">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bottom style="thin">
        <color auto="1"/>
      </bottom>
      <diagonal/>
    </border>
    <border>
      <left style="thin">
        <color auto="1"/>
      </left>
      <right/>
      <top style="thin">
        <color auto="1"/>
      </top>
      <bottom style="thin">
        <color auto="1"/>
      </bottom>
      <diagonal/>
    </border>
    <border>
      <left style="thin">
        <color auto="1"/>
      </left>
      <right/>
      <top style="thin">
        <color auto="1"/>
      </top>
      <bottom/>
      <diagonal/>
    </border>
    <border>
      <left style="medium">
        <color auto="1"/>
      </left>
      <right/>
      <top/>
      <bottom style="medium">
        <color auto="1"/>
      </bottom>
      <diagonal/>
    </border>
    <border>
      <left/>
      <right style="medium">
        <color auto="1"/>
      </right>
      <top/>
      <bottom style="medium">
        <color auto="1"/>
      </bottom>
      <diagonal/>
    </border>
    <border>
      <left/>
      <right style="medium">
        <color auto="1"/>
      </right>
      <top style="medium">
        <color auto="1"/>
      </top>
      <bottom style="medium">
        <color auto="1"/>
      </bottom>
      <diagonal/>
    </border>
    <border>
      <left/>
      <right/>
      <top/>
      <bottom style="medium">
        <color auto="1"/>
      </bottom>
      <diagonal/>
    </border>
    <border>
      <left/>
      <right style="medium">
        <color auto="1"/>
      </right>
      <top/>
      <bottom/>
      <diagonal/>
    </border>
    <border>
      <left style="medium">
        <color auto="1"/>
      </left>
      <right style="thin">
        <color rgb="FF000000"/>
      </right>
      <top style="medium">
        <color auto="1"/>
      </top>
      <bottom style="medium">
        <color auto="1"/>
      </bottom>
      <diagonal/>
    </border>
    <border>
      <left style="medium">
        <color auto="1"/>
      </left>
      <right style="thin">
        <color auto="1"/>
      </right>
      <top style="medium">
        <color auto="1"/>
      </top>
      <bottom style="medium">
        <color auto="1"/>
      </bottom>
      <diagonal/>
    </border>
    <border>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rgb="FF000000"/>
      </left>
      <right/>
      <top style="medium">
        <color auto="1"/>
      </top>
      <bottom style="medium">
        <color auto="1"/>
      </bottom>
      <diagonal/>
    </border>
    <border>
      <left/>
      <right style="thin">
        <color auto="1"/>
      </right>
      <top/>
      <bottom style="thin">
        <color auto="1"/>
      </bottom>
      <diagonal/>
    </border>
    <border>
      <left style="medium">
        <color rgb="FF000000"/>
      </left>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s>
  <cellStyleXfs count="45">
    <xf numFmtId="0" fontId="0" fillId="0" borderId="0"/>
    <xf numFmtId="44" fontId="0"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xf numFmtId="168" fontId="18" fillId="0" borderId="0" applyFill="0" applyBorder="0" applyAlignment="0" applyProtection="0"/>
  </cellStyleXfs>
  <cellXfs count="169">
    <xf numFmtId="0" fontId="0" fillId="0" borderId="0" xfId="0"/>
    <xf numFmtId="0" fontId="0" fillId="33" borderId="0" xfId="0" applyFill="1"/>
    <xf numFmtId="0" fontId="0" fillId="34" borderId="0" xfId="0" applyFill="1"/>
    <xf numFmtId="0" fontId="0" fillId="35" borderId="0" xfId="0" applyFill="1"/>
    <xf numFmtId="0" fontId="0" fillId="0" borderId="0" xfId="0" applyNumberFormat="1" applyFont="1" applyFill="1" applyBorder="1" applyAlignment="1" applyProtection="1"/>
    <xf numFmtId="0" fontId="0" fillId="0" borderId="0" xfId="0" applyAlignment="1">
      <alignment wrapText="1"/>
    </xf>
    <xf numFmtId="4" fontId="0" fillId="0" borderId="0" xfId="0" applyNumberFormat="1" applyAlignment="1">
      <alignment horizontal="center" vertical="center"/>
    </xf>
    <xf numFmtId="0" fontId="0" fillId="36" borderId="0" xfId="0" applyFill="1"/>
    <xf numFmtId="0" fontId="0" fillId="0" borderId="0" xfId="0" applyFill="1"/>
    <xf numFmtId="0" fontId="0" fillId="37" borderId="0" xfId="0" applyFill="1"/>
    <xf numFmtId="0" fontId="19" fillId="0" borderId="0" xfId="0" applyFont="1" applyAlignment="1">
      <alignment horizontal="center" vertical="center"/>
    </xf>
    <xf numFmtId="0" fontId="19" fillId="0" borderId="10" xfId="0" applyFont="1" applyBorder="1" applyAlignment="1">
      <alignment horizontal="center" vertical="center"/>
    </xf>
    <xf numFmtId="0" fontId="19" fillId="0" borderId="11" xfId="0" applyFont="1" applyBorder="1" applyAlignment="1">
      <alignment horizontal="center" vertical="center"/>
    </xf>
    <xf numFmtId="0" fontId="19" fillId="0" borderId="10" xfId="0" applyFont="1" applyBorder="1" applyAlignment="1">
      <alignment horizontal="center" vertical="center" wrapText="1"/>
    </xf>
    <xf numFmtId="0" fontId="19" fillId="0" borderId="11" xfId="0" applyFont="1" applyBorder="1" applyAlignment="1">
      <alignment horizontal="center" vertical="center" wrapText="1"/>
    </xf>
    <xf numFmtId="4" fontId="19" fillId="0" borderId="10" xfId="0" applyNumberFormat="1" applyFont="1" applyBorder="1" applyAlignment="1">
      <alignment horizontal="center" vertical="center"/>
    </xf>
    <xf numFmtId="4" fontId="19" fillId="0" borderId="11" xfId="0" applyNumberFormat="1" applyFont="1" applyBorder="1" applyAlignment="1">
      <alignment horizontal="center" vertical="center"/>
    </xf>
    <xf numFmtId="0" fontId="19" fillId="36" borderId="13" xfId="0" applyFont="1" applyFill="1" applyBorder="1" applyAlignment="1">
      <alignment horizontal="center" vertical="center" wrapText="1"/>
    </xf>
    <xf numFmtId="0" fontId="19" fillId="36" borderId="14" xfId="0" applyFont="1" applyFill="1" applyBorder="1" applyAlignment="1">
      <alignment horizontal="center" vertical="center" wrapText="1"/>
    </xf>
    <xf numFmtId="0" fontId="19" fillId="36" borderId="10" xfId="0" applyFont="1" applyFill="1" applyBorder="1" applyAlignment="1">
      <alignment horizontal="center" vertical="center"/>
    </xf>
    <xf numFmtId="0" fontId="19" fillId="36" borderId="15" xfId="0" applyFont="1" applyFill="1" applyBorder="1" applyAlignment="1">
      <alignment horizontal="center" vertical="center"/>
    </xf>
    <xf numFmtId="0" fontId="19" fillId="0" borderId="13" xfId="0" applyFont="1" applyFill="1" applyBorder="1" applyAlignment="1">
      <alignment horizontal="center" vertical="center" wrapText="1"/>
    </xf>
    <xf numFmtId="0" fontId="19" fillId="0" borderId="14" xfId="0" applyFont="1" applyFill="1" applyBorder="1" applyAlignment="1">
      <alignment horizontal="center" vertical="center" wrapText="1"/>
    </xf>
    <xf numFmtId="0" fontId="19" fillId="0" borderId="10" xfId="0" applyFont="1" applyFill="1" applyBorder="1" applyAlignment="1">
      <alignment horizontal="center" vertical="center"/>
    </xf>
    <xf numFmtId="0" fontId="19" fillId="0" borderId="15" xfId="0" applyFont="1" applyFill="1" applyBorder="1" applyAlignment="1">
      <alignment horizontal="center" vertical="center"/>
    </xf>
    <xf numFmtId="0" fontId="19" fillId="37" borderId="13" xfId="0" applyFont="1" applyFill="1" applyBorder="1" applyAlignment="1">
      <alignment horizontal="center" vertical="center" wrapText="1"/>
    </xf>
    <xf numFmtId="0" fontId="19" fillId="37" borderId="14" xfId="0" applyFont="1" applyFill="1" applyBorder="1" applyAlignment="1">
      <alignment horizontal="center" vertical="center" wrapText="1"/>
    </xf>
    <xf numFmtId="0" fontId="19" fillId="37" borderId="10" xfId="0" applyFont="1" applyFill="1" applyBorder="1" applyAlignment="1">
      <alignment horizontal="center" vertical="center"/>
    </xf>
    <xf numFmtId="0" fontId="19" fillId="37" borderId="15" xfId="0" applyFont="1" applyFill="1" applyBorder="1" applyAlignment="1">
      <alignment horizontal="center" vertical="center"/>
    </xf>
    <xf numFmtId="0" fontId="21" fillId="36" borderId="10" xfId="0" applyFont="1" applyFill="1" applyBorder="1" applyAlignment="1">
      <alignment horizontal="center" vertical="center" wrapText="1"/>
    </xf>
    <xf numFmtId="4" fontId="21" fillId="36" borderId="0" xfId="1" applyNumberFormat="1" applyFont="1" applyFill="1" applyBorder="1" applyAlignment="1">
      <alignment horizontal="center" vertical="center" wrapText="1"/>
    </xf>
    <xf numFmtId="0" fontId="21" fillId="0" borderId="10" xfId="0" applyFont="1" applyFill="1" applyBorder="1" applyAlignment="1">
      <alignment horizontal="center" vertical="center" wrapText="1"/>
    </xf>
    <xf numFmtId="4" fontId="21" fillId="0" borderId="0" xfId="1" applyNumberFormat="1" applyFont="1" applyFill="1" applyBorder="1" applyAlignment="1">
      <alignment horizontal="center" vertical="center" wrapText="1"/>
    </xf>
    <xf numFmtId="0" fontId="21" fillId="37" borderId="10" xfId="0" applyFont="1" applyFill="1" applyBorder="1" applyAlignment="1">
      <alignment horizontal="center" vertical="center" wrapText="1"/>
    </xf>
    <xf numFmtId="4" fontId="21" fillId="37" borderId="0" xfId="1" applyNumberFormat="1" applyFont="1" applyFill="1" applyBorder="1" applyAlignment="1">
      <alignment horizontal="center" vertical="center" wrapText="1"/>
    </xf>
    <xf numFmtId="0" fontId="19" fillId="0" borderId="0" xfId="0" applyFont="1" applyAlignment="1">
      <alignment horizontal="center"/>
    </xf>
    <xf numFmtId="0" fontId="0" fillId="38" borderId="16" xfId="0" applyFill="1" applyBorder="1" applyAlignment="1">
      <alignment horizontal="center" vertical="center"/>
    </xf>
    <xf numFmtId="0" fontId="0" fillId="38" borderId="17" xfId="0" applyFill="1" applyBorder="1" applyAlignment="1">
      <alignment horizontal="center" vertical="center"/>
    </xf>
    <xf numFmtId="0" fontId="0" fillId="38" borderId="18" xfId="0" applyFill="1" applyBorder="1" applyAlignment="1">
      <alignment horizontal="center" vertical="center"/>
    </xf>
    <xf numFmtId="0" fontId="22" fillId="38" borderId="17" xfId="0" applyFont="1" applyFill="1" applyBorder="1" applyAlignment="1">
      <alignment horizontal="center" vertical="center" wrapText="1"/>
    </xf>
    <xf numFmtId="0" fontId="23" fillId="38" borderId="17" xfId="0" applyFont="1" applyFill="1" applyBorder="1" applyAlignment="1">
      <alignment horizontal="justify" vertical="center" wrapText="1"/>
    </xf>
    <xf numFmtId="0" fontId="0" fillId="38" borderId="20" xfId="0" applyFill="1" applyBorder="1" applyAlignment="1">
      <alignment horizontal="center" vertical="center" textRotation="90"/>
    </xf>
    <xf numFmtId="0" fontId="0" fillId="38" borderId="17" xfId="0" applyFill="1" applyBorder="1" applyAlignment="1">
      <alignment horizontal="center" vertical="center" textRotation="90"/>
    </xf>
    <xf numFmtId="0" fontId="0" fillId="38" borderId="18" xfId="0" applyFill="1" applyBorder="1" applyAlignment="1">
      <alignment horizontal="center" vertical="center" textRotation="90"/>
    </xf>
    <xf numFmtId="4" fontId="22" fillId="38" borderId="19" xfId="0" applyNumberFormat="1" applyFont="1" applyFill="1" applyBorder="1" applyAlignment="1">
      <alignment horizontal="center" vertical="center" wrapText="1"/>
    </xf>
    <xf numFmtId="0" fontId="24" fillId="38" borderId="21" xfId="0" applyFont="1" applyFill="1" applyBorder="1" applyAlignment="1">
      <alignment horizontal="center" vertical="center" wrapText="1"/>
    </xf>
    <xf numFmtId="0" fontId="0" fillId="36" borderId="19" xfId="0" applyFill="1" applyBorder="1" applyAlignment="1"/>
    <xf numFmtId="0" fontId="0" fillId="0" borderId="19" xfId="0" applyFill="1" applyBorder="1" applyAlignment="1"/>
    <xf numFmtId="0" fontId="0" fillId="36" borderId="19" xfId="0" applyFill="1" applyBorder="1"/>
    <xf numFmtId="169" fontId="0" fillId="36" borderId="19" xfId="0" applyNumberFormat="1" applyFill="1" applyBorder="1"/>
    <xf numFmtId="0" fontId="0" fillId="37" borderId="19" xfId="0" applyFill="1" applyBorder="1" applyAlignment="1"/>
    <xf numFmtId="0" fontId="22" fillId="38" borderId="19" xfId="0" applyFont="1" applyFill="1" applyBorder="1" applyAlignment="1">
      <alignment horizontal="center" vertical="center" wrapText="1"/>
    </xf>
    <xf numFmtId="0" fontId="23" fillId="38" borderId="17" xfId="0" applyFont="1" applyFill="1" applyBorder="1" applyAlignment="1">
      <alignment horizontal="justify" vertical="center"/>
    </xf>
    <xf numFmtId="4" fontId="22" fillId="38" borderId="19" xfId="43" applyNumberFormat="1" applyFont="1" applyFill="1" applyBorder="1" applyAlignment="1">
      <alignment horizontal="center" vertical="center"/>
    </xf>
    <xf numFmtId="0" fontId="0" fillId="0" borderId="20"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22" fillId="0" borderId="17" xfId="0" applyFont="1" applyFill="1" applyBorder="1" applyAlignment="1">
      <alignment horizontal="center" vertical="center" wrapText="1"/>
    </xf>
    <xf numFmtId="0" fontId="23" fillId="0" borderId="17" xfId="0" applyFont="1" applyFill="1" applyBorder="1" applyAlignment="1">
      <alignment horizontal="justify" vertical="center" wrapText="1"/>
    </xf>
    <xf numFmtId="0" fontId="0" fillId="0" borderId="20" xfId="0" applyBorder="1" applyAlignment="1">
      <alignment horizontal="center" vertical="center" textRotation="90" wrapText="1"/>
    </xf>
    <xf numFmtId="0" fontId="0" fillId="0" borderId="17" xfId="0" applyBorder="1" applyAlignment="1">
      <alignment horizontal="center" vertical="center" textRotation="90" wrapText="1"/>
    </xf>
    <xf numFmtId="0" fontId="0" fillId="0" borderId="18" xfId="0" applyBorder="1" applyAlignment="1">
      <alignment horizontal="center" vertical="center" textRotation="90" wrapText="1"/>
    </xf>
    <xf numFmtId="4" fontId="22" fillId="0" borderId="19" xfId="0" applyNumberFormat="1" applyFont="1" applyFill="1" applyBorder="1" applyAlignment="1">
      <alignment horizontal="center" vertical="center" wrapText="1"/>
    </xf>
    <xf numFmtId="0" fontId="24" fillId="0" borderId="21" xfId="0" applyFont="1" applyFill="1" applyBorder="1" applyAlignment="1">
      <alignment horizontal="center" vertical="center" wrapText="1"/>
    </xf>
    <xf numFmtId="0" fontId="0" fillId="0" borderId="19" xfId="0" applyFill="1" applyBorder="1"/>
    <xf numFmtId="169" fontId="0" fillId="0" borderId="19" xfId="0" applyNumberFormat="1" applyFill="1" applyBorder="1"/>
    <xf numFmtId="0" fontId="22" fillId="0" borderId="19" xfId="0" applyFont="1" applyFill="1" applyBorder="1" applyAlignment="1">
      <alignment horizontal="center" vertical="center" wrapText="1"/>
    </xf>
    <xf numFmtId="0" fontId="23" fillId="0" borderId="17" xfId="0" applyFont="1" applyFill="1" applyBorder="1" applyAlignment="1">
      <alignment horizontal="justify" vertical="center"/>
    </xf>
    <xf numFmtId="4" fontId="22" fillId="0" borderId="19" xfId="43" applyNumberFormat="1" applyFont="1" applyFill="1" applyBorder="1" applyAlignment="1">
      <alignment horizontal="center" vertical="center"/>
    </xf>
    <xf numFmtId="0" fontId="22" fillId="0" borderId="20" xfId="0" applyFont="1" applyFill="1" applyBorder="1" applyAlignment="1">
      <alignment horizontal="center" vertical="center" wrapText="1"/>
    </xf>
    <xf numFmtId="0" fontId="23" fillId="0" borderId="18" xfId="0" applyFont="1" applyFill="1" applyBorder="1" applyAlignment="1">
      <alignment horizontal="justify" vertical="center" wrapText="1"/>
    </xf>
    <xf numFmtId="4" fontId="22" fillId="0" borderId="20" xfId="0" applyNumberFormat="1" applyFont="1" applyFill="1" applyBorder="1" applyAlignment="1">
      <alignment horizontal="center" vertical="center" wrapText="1"/>
    </xf>
    <xf numFmtId="0" fontId="24" fillId="0" borderId="0" xfId="0" applyFont="1" applyFill="1" applyBorder="1" applyAlignment="1">
      <alignment horizontal="center" vertical="center" wrapText="1"/>
    </xf>
    <xf numFmtId="0" fontId="23" fillId="0" borderId="19" xfId="0" applyFont="1" applyFill="1" applyBorder="1" applyAlignment="1">
      <alignment horizontal="justify" vertical="center" wrapText="1"/>
    </xf>
    <xf numFmtId="0" fontId="24" fillId="0" borderId="22" xfId="0" applyFont="1" applyFill="1" applyBorder="1" applyAlignment="1">
      <alignment horizontal="center" vertical="center" wrapText="1"/>
    </xf>
    <xf numFmtId="0" fontId="23" fillId="0" borderId="19" xfId="0" applyFont="1" applyFill="1" applyBorder="1" applyAlignment="1">
      <alignment horizontal="justify" vertical="center"/>
    </xf>
    <xf numFmtId="0" fontId="23" fillId="0" borderId="18" xfId="0" applyFont="1" applyFill="1" applyBorder="1" applyAlignment="1">
      <alignment horizontal="justify" vertical="center"/>
    </xf>
    <xf numFmtId="0" fontId="23" fillId="0" borderId="19" xfId="0" applyFont="1" applyFill="1" applyBorder="1" applyAlignment="1">
      <alignment horizontal="left" vertical="center" wrapText="1"/>
    </xf>
    <xf numFmtId="0" fontId="0" fillId="38" borderId="20" xfId="0" applyFill="1" applyBorder="1" applyAlignment="1">
      <alignment horizontal="center" vertical="center"/>
    </xf>
    <xf numFmtId="0" fontId="0" fillId="0" borderId="20" xfId="0" applyBorder="1" applyAlignment="1">
      <alignment horizontal="center" vertical="center" textRotation="90"/>
    </xf>
    <xf numFmtId="0" fontId="0" fillId="0" borderId="17" xfId="0" applyBorder="1" applyAlignment="1">
      <alignment horizontal="center" vertical="center" textRotation="90"/>
    </xf>
    <xf numFmtId="0" fontId="0" fillId="37" borderId="19" xfId="0" applyFill="1" applyBorder="1"/>
    <xf numFmtId="169" fontId="0" fillId="37" borderId="19" xfId="0" applyNumberFormat="1" applyFill="1" applyBorder="1"/>
    <xf numFmtId="0" fontId="22" fillId="38" borderId="20" xfId="0" applyFont="1" applyFill="1" applyBorder="1" applyAlignment="1">
      <alignment horizontal="center" vertical="center" wrapText="1"/>
    </xf>
    <xf numFmtId="0" fontId="23" fillId="38" borderId="18" xfId="0" applyFont="1" applyFill="1" applyBorder="1" applyAlignment="1">
      <alignment horizontal="justify" vertical="center"/>
    </xf>
    <xf numFmtId="4" fontId="22" fillId="38" borderId="20" xfId="0" applyNumberFormat="1" applyFont="1" applyFill="1" applyBorder="1" applyAlignment="1">
      <alignment horizontal="center" vertical="center" wrapText="1"/>
    </xf>
    <xf numFmtId="0" fontId="24" fillId="38" borderId="0" xfId="0" applyFont="1" applyFill="1" applyBorder="1" applyAlignment="1">
      <alignment horizontal="center" vertical="center" wrapText="1"/>
    </xf>
    <xf numFmtId="0" fontId="23" fillId="38" borderId="19" xfId="0" applyFont="1" applyFill="1" applyBorder="1" applyAlignment="1">
      <alignment horizontal="justify" vertical="center"/>
    </xf>
    <xf numFmtId="0" fontId="24" fillId="38" borderId="22" xfId="0" applyFont="1" applyFill="1" applyBorder="1" applyAlignment="1">
      <alignment horizontal="center" vertical="center" wrapText="1"/>
    </xf>
    <xf numFmtId="0" fontId="23" fillId="38" borderId="19" xfId="0" applyFont="1" applyFill="1" applyBorder="1" applyAlignment="1">
      <alignment horizontal="justify" vertical="center" wrapText="1"/>
    </xf>
    <xf numFmtId="0" fontId="23" fillId="38" borderId="20" xfId="0" applyFont="1" applyFill="1" applyBorder="1" applyAlignment="1">
      <alignment horizontal="left" vertical="center" wrapText="1"/>
    </xf>
    <xf numFmtId="0" fontId="24" fillId="38" borderId="23" xfId="0" applyFont="1" applyFill="1" applyBorder="1" applyAlignment="1">
      <alignment horizontal="center" vertical="center" wrapText="1"/>
    </xf>
    <xf numFmtId="0" fontId="23" fillId="38" borderId="19" xfId="0" applyFont="1" applyFill="1" applyBorder="1" applyAlignment="1">
      <alignment horizontal="left" vertical="center" wrapText="1"/>
    </xf>
    <xf numFmtId="0" fontId="19" fillId="36" borderId="24" xfId="0" applyFont="1" applyFill="1" applyBorder="1" applyAlignment="1">
      <alignment vertical="center" wrapText="1"/>
    </xf>
    <xf numFmtId="4" fontId="19" fillId="36" borderId="25" xfId="0" applyNumberFormat="1" applyFont="1" applyFill="1" applyBorder="1" applyAlignment="1">
      <alignment vertical="center" wrapText="1"/>
    </xf>
    <xf numFmtId="0" fontId="19" fillId="0" borderId="24" xfId="0" applyFont="1" applyFill="1" applyBorder="1" applyAlignment="1">
      <alignment vertical="center" wrapText="1"/>
    </xf>
    <xf numFmtId="4" fontId="19" fillId="0" borderId="25" xfId="0" applyNumberFormat="1" applyFont="1" applyFill="1" applyBorder="1" applyAlignment="1">
      <alignment vertical="center" wrapText="1"/>
    </xf>
    <xf numFmtId="0" fontId="19" fillId="37" borderId="24" xfId="0" applyFont="1" applyFill="1" applyBorder="1" applyAlignment="1">
      <alignment vertical="center" wrapText="1"/>
    </xf>
    <xf numFmtId="4" fontId="19" fillId="37" borderId="25" xfId="0" applyNumberFormat="1" applyFont="1" applyFill="1" applyBorder="1" applyAlignment="1">
      <alignment vertical="center" wrapText="1"/>
    </xf>
    <xf numFmtId="0" fontId="25" fillId="0" borderId="0" xfId="43" applyFont="1" applyFill="1"/>
    <xf numFmtId="0" fontId="25" fillId="0" borderId="0" xfId="43" applyFont="1" applyFill="1" applyAlignment="1">
      <alignment horizontal="center" vertical="center" wrapText="1"/>
    </xf>
    <xf numFmtId="0" fontId="20" fillId="0" borderId="0" xfId="43" applyFont="1" applyFill="1" applyAlignment="1">
      <alignment horizontal="center" vertical="center" wrapText="1"/>
    </xf>
    <xf numFmtId="0" fontId="25" fillId="0" borderId="0" xfId="43" applyFont="1" applyFill="1" applyAlignment="1">
      <alignment vertical="center"/>
    </xf>
    <xf numFmtId="0" fontId="20" fillId="0" borderId="0" xfId="43" applyFont="1" applyFill="1" applyAlignment="1">
      <alignment vertical="center"/>
    </xf>
    <xf numFmtId="4" fontId="20" fillId="0" borderId="0" xfId="43" applyNumberFormat="1" applyFont="1" applyFill="1" applyAlignment="1">
      <alignment horizontal="center" vertical="center"/>
    </xf>
    <xf numFmtId="0" fontId="20" fillId="0" borderId="0" xfId="43" applyFont="1" applyFill="1" applyAlignment="1">
      <alignment horizontal="center" vertical="center"/>
    </xf>
    <xf numFmtId="4" fontId="20" fillId="0" borderId="0" xfId="43" applyNumberFormat="1" applyFont="1" applyFill="1" applyAlignment="1">
      <alignment vertical="center"/>
    </xf>
    <xf numFmtId="0" fontId="25" fillId="0" borderId="0" xfId="43" applyFont="1" applyFill="1" applyAlignment="1" applyProtection="1">
      <protection locked="0"/>
    </xf>
    <xf numFmtId="170" fontId="20" fillId="0" borderId="0" xfId="43" applyNumberFormat="1" applyFont="1" applyFill="1" applyAlignment="1">
      <alignment horizontal="center" vertical="center" wrapText="1"/>
    </xf>
    <xf numFmtId="3" fontId="25" fillId="0" borderId="0" xfId="43" applyNumberFormat="1" applyFont="1" applyFill="1" applyProtection="1">
      <protection locked="0"/>
    </xf>
    <xf numFmtId="0" fontId="25" fillId="0" borderId="0" xfId="43" applyFont="1" applyFill="1" applyProtection="1">
      <protection locked="0"/>
    </xf>
    <xf numFmtId="0" fontId="25" fillId="37" borderId="0" xfId="43" applyFont="1" applyFill="1"/>
    <xf numFmtId="0" fontId="20" fillId="39" borderId="13" xfId="0" applyNumberFormat="1" applyFont="1" applyFill="1" applyBorder="1" applyAlignment="1">
      <alignment horizontal="left" vertical="center" wrapText="1"/>
    </xf>
    <xf numFmtId="0" fontId="20" fillId="39" borderId="26" xfId="0" applyNumberFormat="1" applyFont="1" applyFill="1" applyBorder="1" applyAlignment="1">
      <alignment horizontal="left" vertical="center" wrapText="1"/>
    </xf>
    <xf numFmtId="0" fontId="20" fillId="39" borderId="14" xfId="0" applyNumberFormat="1" applyFont="1" applyFill="1" applyBorder="1" applyAlignment="1">
      <alignment horizontal="left" vertical="center" wrapText="1"/>
    </xf>
    <xf numFmtId="0" fontId="20" fillId="39" borderId="24" xfId="0" applyNumberFormat="1" applyFont="1" applyFill="1" applyBorder="1" applyAlignment="1">
      <alignment horizontal="left" vertical="center" wrapText="1"/>
    </xf>
    <xf numFmtId="0" fontId="20" fillId="39" borderId="27" xfId="0" applyNumberFormat="1" applyFont="1" applyFill="1" applyBorder="1" applyAlignment="1">
      <alignment horizontal="left" vertical="center"/>
    </xf>
    <xf numFmtId="0" fontId="20" fillId="39" borderId="27" xfId="0" applyNumberFormat="1" applyFont="1" applyFill="1" applyBorder="1" applyAlignment="1">
      <alignment horizontal="left" vertical="center" wrapText="1"/>
    </xf>
    <xf numFmtId="0" fontId="20" fillId="39" borderId="25" xfId="0" applyNumberFormat="1" applyFont="1" applyFill="1" applyBorder="1" applyAlignment="1">
      <alignment horizontal="left" vertical="center" wrapText="1"/>
    </xf>
    <xf numFmtId="0" fontId="20" fillId="39" borderId="12" xfId="0" applyNumberFormat="1" applyFont="1" applyFill="1" applyBorder="1" applyAlignment="1">
      <alignment horizontal="center" vertical="center" wrapText="1"/>
    </xf>
    <xf numFmtId="0" fontId="20" fillId="39" borderId="0" xfId="0" applyNumberFormat="1" applyFont="1" applyFill="1" applyBorder="1" applyAlignment="1">
      <alignment horizontal="center" vertical="center" wrapText="1"/>
    </xf>
    <xf numFmtId="0" fontId="20" fillId="39" borderId="28" xfId="0" applyNumberFormat="1" applyFont="1" applyFill="1" applyBorder="1" applyAlignment="1">
      <alignment horizontal="center" vertical="center" wrapText="1"/>
    </xf>
    <xf numFmtId="3" fontId="20" fillId="33" borderId="29" xfId="43" applyNumberFormat="1" applyFont="1" applyFill="1" applyBorder="1" applyAlignment="1" applyProtection="1">
      <alignment horizontal="center" vertical="center" wrapText="1"/>
      <protection locked="0"/>
    </xf>
    <xf numFmtId="0" fontId="20" fillId="40" borderId="30" xfId="43" applyFont="1" applyFill="1" applyBorder="1" applyAlignment="1" applyProtection="1">
      <alignment horizontal="center" vertical="center"/>
      <protection locked="0"/>
    </xf>
    <xf numFmtId="0" fontId="20" fillId="40" borderId="31" xfId="43" applyFont="1" applyFill="1" applyBorder="1" applyAlignment="1" applyProtection="1">
      <alignment horizontal="center" vertical="center"/>
      <protection locked="0"/>
    </xf>
    <xf numFmtId="0" fontId="20" fillId="40" borderId="32" xfId="0" applyFont="1" applyFill="1" applyBorder="1" applyAlignment="1">
      <alignment horizontal="center" vertical="center" wrapText="1"/>
    </xf>
    <xf numFmtId="0" fontId="20" fillId="40" borderId="33" xfId="0" applyFont="1" applyFill="1" applyBorder="1" applyAlignment="1">
      <alignment horizontal="center" vertical="center" wrapText="1"/>
    </xf>
    <xf numFmtId="0" fontId="20" fillId="40" borderId="30" xfId="0" applyFont="1" applyFill="1" applyBorder="1" applyAlignment="1">
      <alignment horizontal="center" vertical="center" wrapText="1"/>
    </xf>
    <xf numFmtId="0" fontId="20" fillId="40" borderId="31" xfId="0" applyFont="1" applyFill="1" applyBorder="1" applyAlignment="1">
      <alignment horizontal="center" vertical="center"/>
    </xf>
    <xf numFmtId="0" fontId="20" fillId="40" borderId="34" xfId="43" applyFont="1" applyFill="1" applyBorder="1" applyAlignment="1" applyProtection="1">
      <alignment horizontal="center" vertical="center" wrapText="1"/>
      <protection locked="0"/>
    </xf>
    <xf numFmtId="0" fontId="20" fillId="40" borderId="31" xfId="43" applyFont="1" applyFill="1" applyBorder="1" applyAlignment="1">
      <alignment horizontal="center" vertical="center" wrapText="1"/>
    </xf>
    <xf numFmtId="168" fontId="20" fillId="40" borderId="32" xfId="44" applyFont="1" applyFill="1" applyBorder="1" applyAlignment="1" applyProtection="1">
      <alignment horizontal="center" vertical="center" wrapText="1"/>
    </xf>
    <xf numFmtId="0" fontId="20" fillId="40" borderId="32" xfId="43" applyFont="1" applyFill="1" applyBorder="1" applyAlignment="1" applyProtection="1">
      <alignment horizontal="center" vertical="center" wrapText="1"/>
    </xf>
    <xf numFmtId="170" fontId="20" fillId="40" borderId="32" xfId="43" applyNumberFormat="1" applyFont="1" applyFill="1" applyBorder="1" applyAlignment="1">
      <alignment horizontal="center" vertical="center" wrapText="1"/>
    </xf>
    <xf numFmtId="0" fontId="20" fillId="40" borderId="35" xfId="43" applyFont="1" applyFill="1" applyBorder="1" applyAlignment="1" applyProtection="1">
      <alignment horizontal="center" vertical="center" wrapText="1"/>
      <protection locked="0"/>
    </xf>
    <xf numFmtId="0" fontId="20" fillId="40" borderId="19" xfId="43" applyFont="1" applyFill="1" applyBorder="1" applyAlignment="1" applyProtection="1">
      <alignment horizontal="center" vertical="center" wrapText="1"/>
      <protection locked="0"/>
    </xf>
    <xf numFmtId="14" fontId="20" fillId="40" borderId="31" xfId="43" applyNumberFormat="1" applyFont="1" applyFill="1" applyBorder="1" applyAlignment="1" applyProtection="1">
      <alignment horizontal="center" vertical="center" wrapText="1"/>
      <protection locked="0"/>
    </xf>
    <xf numFmtId="14" fontId="20" fillId="40" borderId="32" xfId="43" applyNumberFormat="1" applyFont="1" applyFill="1" applyBorder="1" applyAlignment="1" applyProtection="1">
      <alignment horizontal="center" vertical="center" wrapText="1"/>
      <protection locked="0"/>
    </xf>
    <xf numFmtId="0" fontId="25" fillId="37" borderId="0" xfId="43" applyFont="1" applyFill="1" applyAlignment="1">
      <alignment vertical="center"/>
    </xf>
    <xf numFmtId="0" fontId="20" fillId="0" borderId="22" xfId="43" applyFont="1" applyFill="1" applyBorder="1" applyAlignment="1" applyProtection="1">
      <alignment horizontal="center" vertical="center"/>
      <protection locked="0"/>
    </xf>
    <xf numFmtId="0" fontId="25" fillId="0" borderId="19" xfId="0" applyFont="1" applyFill="1" applyBorder="1" applyAlignment="1">
      <alignment horizontal="center" vertical="center" wrapText="1"/>
    </xf>
    <xf numFmtId="0" fontId="20" fillId="37" borderId="19" xfId="0" applyFont="1" applyFill="1" applyBorder="1" applyAlignment="1">
      <alignment horizontal="center" vertical="center" wrapText="1"/>
    </xf>
    <xf numFmtId="0" fontId="0" fillId="0" borderId="19" xfId="0" applyBorder="1"/>
    <xf numFmtId="0" fontId="26" fillId="0" borderId="19" xfId="0" applyFont="1" applyBorder="1" applyAlignment="1"/>
    <xf numFmtId="0" fontId="25" fillId="0" borderId="17" xfId="0" applyFont="1" applyFill="1" applyBorder="1" applyAlignment="1">
      <alignment horizontal="center" vertical="center" wrapText="1"/>
    </xf>
    <xf numFmtId="0" fontId="25" fillId="0" borderId="36" xfId="0" applyFont="1" applyFill="1" applyBorder="1" applyAlignment="1">
      <alignment horizontal="center" vertical="center" wrapText="1"/>
    </xf>
    <xf numFmtId="4" fontId="20" fillId="0" borderId="19" xfId="0" applyNumberFormat="1" applyFont="1" applyFill="1" applyBorder="1" applyAlignment="1">
      <alignment horizontal="center" vertical="center" wrapText="1"/>
    </xf>
    <xf numFmtId="0" fontId="20" fillId="33" borderId="36" xfId="0" applyFont="1" applyFill="1" applyBorder="1" applyAlignment="1">
      <alignment horizontal="center" vertical="center" wrapText="1"/>
    </xf>
    <xf numFmtId="170" fontId="20" fillId="41" borderId="17" xfId="0" applyNumberFormat="1" applyFont="1" applyFill="1" applyBorder="1" applyAlignment="1">
      <alignment horizontal="center" vertical="center" wrapText="1"/>
    </xf>
    <xf numFmtId="3" fontId="20" fillId="42" borderId="37" xfId="43" applyNumberFormat="1" applyFont="1" applyFill="1" applyBorder="1" applyAlignment="1" applyProtection="1">
      <alignment horizontal="center" vertical="center"/>
      <protection locked="0"/>
    </xf>
    <xf numFmtId="2" fontId="20" fillId="43" borderId="19" xfId="43" applyNumberFormat="1" applyFont="1" applyFill="1" applyBorder="1" applyAlignment="1" applyProtection="1">
      <alignment horizontal="center" vertical="center"/>
      <protection locked="0"/>
    </xf>
    <xf numFmtId="3" fontId="25" fillId="37" borderId="38" xfId="43" applyNumberFormat="1" applyFont="1" applyFill="1" applyBorder="1" applyAlignment="1" applyProtection="1">
      <alignment horizontal="center" vertical="center"/>
      <protection locked="0"/>
    </xf>
    <xf numFmtId="3" fontId="25" fillId="37" borderId="39" xfId="43" applyNumberFormat="1" applyFont="1" applyFill="1" applyBorder="1" applyAlignment="1" applyProtection="1">
      <alignment horizontal="center" vertical="center"/>
      <protection locked="0"/>
    </xf>
    <xf numFmtId="0" fontId="25" fillId="0" borderId="17" xfId="0" applyFont="1" applyFill="1" applyBorder="1" applyAlignment="1">
      <alignment horizontal="justify" vertical="center"/>
    </xf>
    <xf numFmtId="4" fontId="20" fillId="0" borderId="19" xfId="43" applyNumberFormat="1" applyFont="1" applyFill="1" applyBorder="1" applyAlignment="1">
      <alignment horizontal="center" vertical="center"/>
    </xf>
    <xf numFmtId="0" fontId="0" fillId="0" borderId="19" xfId="0" applyBorder="1" applyAlignment="1"/>
    <xf numFmtId="0" fontId="0" fillId="0" borderId="20" xfId="0" applyBorder="1"/>
    <xf numFmtId="0" fontId="25" fillId="0" borderId="19" xfId="43" applyFont="1" applyFill="1" applyBorder="1" applyAlignment="1">
      <alignment vertical="center"/>
    </xf>
    <xf numFmtId="0" fontId="18" fillId="0" borderId="19" xfId="0" applyFont="1" applyBorder="1"/>
    <xf numFmtId="0" fontId="25" fillId="37" borderId="0" xfId="43" applyFont="1" applyFill="1" applyProtection="1">
      <protection locked="0"/>
    </xf>
    <xf numFmtId="0" fontId="25" fillId="37" borderId="0" xfId="43" applyFont="1" applyFill="1" applyAlignment="1">
      <alignment horizontal="center" vertical="center" wrapText="1"/>
    </xf>
    <xf numFmtId="0" fontId="20" fillId="37" borderId="0" xfId="43" applyFont="1" applyFill="1" applyAlignment="1">
      <alignment horizontal="center" vertical="center" wrapText="1"/>
    </xf>
    <xf numFmtId="0" fontId="20" fillId="37" borderId="0" xfId="43" applyFont="1" applyFill="1" applyAlignment="1">
      <alignment vertical="center"/>
    </xf>
    <xf numFmtId="4" fontId="20" fillId="37" borderId="0" xfId="43" applyNumberFormat="1" applyFont="1" applyFill="1" applyAlignment="1">
      <alignment horizontal="center" vertical="center"/>
    </xf>
    <xf numFmtId="0" fontId="20" fillId="37" borderId="0" xfId="43" applyFont="1" applyFill="1" applyAlignment="1">
      <alignment horizontal="center" vertical="center"/>
    </xf>
    <xf numFmtId="4" fontId="20" fillId="37" borderId="0" xfId="43" applyNumberFormat="1" applyFont="1" applyFill="1" applyAlignment="1">
      <alignment vertical="center"/>
    </xf>
    <xf numFmtId="0" fontId="25" fillId="37" borderId="0" xfId="43" applyFont="1" applyFill="1" applyAlignment="1" applyProtection="1">
      <protection locked="0"/>
    </xf>
    <xf numFmtId="170" fontId="20" fillId="37" borderId="0" xfId="0" applyNumberFormat="1" applyFont="1" applyFill="1" applyAlignment="1">
      <alignment horizontal="center" vertical="center" wrapText="1"/>
    </xf>
    <xf numFmtId="3" fontId="25" fillId="37" borderId="0" xfId="43" applyNumberFormat="1" applyFont="1" applyFill="1" applyProtection="1">
      <protection locked="0"/>
    </xf>
  </cellXfs>
  <cellStyles count="45">
    <cellStyle name="20% - Ênfase1" xfId="20" builtinId="30" customBuiltin="1"/>
    <cellStyle name="20% - Ênfase2" xfId="24" builtinId="34" customBuiltin="1"/>
    <cellStyle name="20% - Ênfase3" xfId="28" builtinId="38" customBuiltin="1"/>
    <cellStyle name="20% - Ênfase4" xfId="32" builtinId="42" customBuiltin="1"/>
    <cellStyle name="20% - Ênfase5" xfId="36" builtinId="46" customBuiltin="1"/>
    <cellStyle name="20% - Ênfase6" xfId="40" builtinId="50" customBuiltin="1"/>
    <cellStyle name="40% - Ênfase1" xfId="21" builtinId="31" customBuiltin="1"/>
    <cellStyle name="40% - Ênfase2" xfId="25" builtinId="35" customBuiltin="1"/>
    <cellStyle name="40% - Ênfase3" xfId="29" builtinId="39" customBuiltin="1"/>
    <cellStyle name="40% - Ênfase4" xfId="33" builtinId="43" customBuiltin="1"/>
    <cellStyle name="40% - Ênfase5" xfId="37" builtinId="47" customBuiltin="1"/>
    <cellStyle name="40% - Ênfase6" xfId="41" builtinId="51" customBuiltin="1"/>
    <cellStyle name="60% - Ênfase1" xfId="22" builtinId="32" customBuiltin="1"/>
    <cellStyle name="60% - Ênfase2" xfId="26" builtinId="36" customBuiltin="1"/>
    <cellStyle name="60% - Ênfase3" xfId="30" builtinId="40" customBuiltin="1"/>
    <cellStyle name="60% - Ênfase4" xfId="34" builtinId="44" customBuiltin="1"/>
    <cellStyle name="60% - Ênfase5" xfId="38" builtinId="48" customBuiltin="1"/>
    <cellStyle name="60% - Ênfase6" xfId="42" builtinId="52" customBuiltin="1"/>
    <cellStyle name="Bom" xfId="7" builtinId="26" customBuiltin="1"/>
    <cellStyle name="Cálculo" xfId="12" builtinId="22" customBuiltin="1"/>
    <cellStyle name="Célula de Verificação" xfId="14" builtinId="23" customBuiltin="1"/>
    <cellStyle name="Célula Vinculada" xfId="13" builtinId="24" customBuiltin="1"/>
    <cellStyle name="Ênfase1" xfId="19" builtinId="29" customBuiltin="1"/>
    <cellStyle name="Ênfase2" xfId="23" builtinId="33" customBuiltin="1"/>
    <cellStyle name="Ênfase3" xfId="27" builtinId="37" customBuiltin="1"/>
    <cellStyle name="Ênfase4" xfId="31" builtinId="41" customBuiltin="1"/>
    <cellStyle name="Ênfase5" xfId="35" builtinId="45" customBuiltin="1"/>
    <cellStyle name="Ênfase6" xfId="39" builtinId="49" customBuiltin="1"/>
    <cellStyle name="Entrada" xfId="10" builtinId="20" customBuiltin="1"/>
    <cellStyle name="Incorreto" xfId="8" builtinId="27" customBuiltin="1"/>
    <cellStyle name="Moeda" xfId="1" builtinId="4" customBuiltin="1"/>
    <cellStyle name="Neutra" xfId="9" builtinId="28" customBuiltin="1"/>
    <cellStyle name="Normal" xfId="0" builtinId="0" customBuiltin="1"/>
    <cellStyle name="Normal 2" xfId="43"/>
    <cellStyle name="Nota" xfId="16" builtinId="10" customBuiltin="1"/>
    <cellStyle name="Saída" xfId="11" builtinId="21" customBuiltin="1"/>
    <cellStyle name="Separador de milhares 3" xfId="44"/>
    <cellStyle name="Texto de Aviso" xfId="15" builtinId="11" customBuiltin="1"/>
    <cellStyle name="Texto Explicativo" xfId="17" builtinId="53" customBuiltin="1"/>
    <cellStyle name="Título" xfId="2" builtinId="15" customBuiltin="1"/>
    <cellStyle name="Título 1" xfId="3" builtinId="16" customBuiltin="1"/>
    <cellStyle name="Título 2" xfId="4" builtinId="17" customBuiltin="1"/>
    <cellStyle name="Título 3" xfId="5" builtinId="18" customBuiltin="1"/>
    <cellStyle name="Título 4" xfId="6" builtinId="19" customBuiltin="1"/>
    <cellStyle name="Total" xfId="18" builtinId="25" customBuiltin="1"/>
  </cellStyles>
  <dxfs count="3">
    <dxf>
      <font>
        <b val="0"/>
        <i val="0"/>
        <condense val="0"/>
        <extend val="0"/>
        <color rgb="FF008000"/>
      </font>
      <fill>
        <patternFill patternType="solid">
          <fgColor rgb="FFCCFFFF"/>
          <bgColor rgb="FFCCFFCC"/>
        </patternFill>
      </fill>
    </dxf>
    <dxf>
      <font>
        <b val="0"/>
        <i val="0"/>
        <condense val="0"/>
        <extend val="0"/>
        <color rgb="FF000000"/>
      </font>
      <fill>
        <patternFill patternType="solid">
          <fgColor rgb="FFFFFF00"/>
          <bgColor rgb="FFFFFF00"/>
        </patternFill>
      </fill>
    </dxf>
    <dxf>
      <font>
        <b/>
        <i val="0"/>
        <condense val="0"/>
        <extend val="0"/>
        <color rgb="FF000000"/>
      </font>
      <fill>
        <patternFill patternType="solid">
          <fgColor rgb="FFFFFF00"/>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Escritório">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300"/>
  <sheetViews>
    <sheetView topLeftCell="C792" workbookViewId="0">
      <selection activeCell="D806" sqref="D806"/>
    </sheetView>
  </sheetViews>
  <sheetFormatPr defaultRowHeight="15" customHeight="1" x14ac:dyDescent="0.25"/>
  <cols>
    <col min="2" max="2" width="32.5703125" customWidth="1"/>
    <col min="3" max="3" width="4.5703125" customWidth="1"/>
    <col min="4" max="4" width="21" customWidth="1"/>
    <col min="7" max="7" width="11.140625" customWidth="1"/>
    <col min="8" max="8" width="8" customWidth="1"/>
    <col min="9" max="9" width="9.140625" style="1"/>
    <col min="10" max="10" width="11.140625" customWidth="1"/>
    <col min="11" max="11" width="9.140625" style="1"/>
    <col min="12" max="12" width="9.140625" style="2"/>
    <col min="13" max="13" width="9.140625" style="3"/>
    <col min="14" max="14" width="9.140625" style="1"/>
    <col min="15" max="15" width="8.140625" style="3" bestFit="1" customWidth="1"/>
    <col min="16" max="16" width="9.140625" style="1"/>
    <col min="17" max="17" width="9.140625" style="3"/>
  </cols>
  <sheetData>
    <row r="1" spans="1:17" ht="15" customHeight="1" x14ac:dyDescent="0.25">
      <c r="A1" t="s">
        <v>0</v>
      </c>
      <c r="B1" t="s">
        <v>1</v>
      </c>
      <c r="C1" t="s">
        <v>2</v>
      </c>
      <c r="D1" t="s">
        <v>3</v>
      </c>
      <c r="E1" t="s">
        <v>4</v>
      </c>
      <c r="F1" t="s">
        <v>5</v>
      </c>
      <c r="G1" t="s">
        <v>6</v>
      </c>
      <c r="H1" t="s">
        <v>7</v>
      </c>
      <c r="I1" s="1" t="s">
        <v>8</v>
      </c>
      <c r="J1" t="s">
        <v>9</v>
      </c>
      <c r="K1" s="1" t="s">
        <v>10</v>
      </c>
      <c r="L1" s="2" t="s">
        <v>11</v>
      </c>
      <c r="M1" s="3" t="s">
        <v>12</v>
      </c>
      <c r="N1" s="1" t="s">
        <v>13</v>
      </c>
      <c r="O1" s="3" t="s">
        <v>12</v>
      </c>
      <c r="P1" s="1" t="s">
        <v>14</v>
      </c>
      <c r="Q1" s="3" t="s">
        <v>12</v>
      </c>
    </row>
    <row r="2" spans="1:17" ht="15" customHeight="1" x14ac:dyDescent="0.25">
      <c r="A2">
        <v>3</v>
      </c>
      <c r="B2" t="s">
        <v>15</v>
      </c>
      <c r="C2" t="s">
        <v>16</v>
      </c>
      <c r="D2" t="s">
        <v>17</v>
      </c>
      <c r="E2">
        <v>103</v>
      </c>
      <c r="F2">
        <v>6.36</v>
      </c>
      <c r="G2" t="s">
        <v>18</v>
      </c>
      <c r="H2" t="s">
        <v>19</v>
      </c>
      <c r="I2" s="4">
        <v>6</v>
      </c>
      <c r="J2" t="s">
        <v>20</v>
      </c>
      <c r="K2" s="4">
        <f>I2</f>
        <v>6</v>
      </c>
      <c r="L2" s="4">
        <v>6</v>
      </c>
      <c r="M2" s="4" t="e">
        <f>L2-#REF!</f>
        <v>#REF!</v>
      </c>
      <c r="N2" s="4">
        <v>6</v>
      </c>
      <c r="O2" s="4" t="e">
        <f t="shared" ref="O2:O7" si="0">M2-N2</f>
        <v>#REF!</v>
      </c>
      <c r="P2" s="4"/>
      <c r="Q2" s="4"/>
    </row>
    <row r="3" spans="1:17" ht="15" customHeight="1" x14ac:dyDescent="0.25">
      <c r="A3">
        <v>3</v>
      </c>
      <c r="B3" t="s">
        <v>15</v>
      </c>
      <c r="C3" t="s">
        <v>16</v>
      </c>
      <c r="D3" t="s">
        <v>17</v>
      </c>
      <c r="E3">
        <v>103</v>
      </c>
      <c r="F3">
        <v>6.36</v>
      </c>
      <c r="G3" t="s">
        <v>18</v>
      </c>
      <c r="H3" t="s">
        <v>21</v>
      </c>
      <c r="I3" s="1">
        <v>5</v>
      </c>
      <c r="J3" t="s">
        <v>22</v>
      </c>
      <c r="K3" s="4"/>
      <c r="L3" s="4"/>
      <c r="M3" s="4">
        <f>I3-K3+L3</f>
        <v>5</v>
      </c>
      <c r="N3" s="4"/>
      <c r="O3" s="4">
        <f t="shared" si="0"/>
        <v>5</v>
      </c>
      <c r="P3" s="4"/>
      <c r="Q3" s="4">
        <f>O3-P3</f>
        <v>5</v>
      </c>
    </row>
    <row r="4" spans="1:17" ht="15" customHeight="1" x14ac:dyDescent="0.25">
      <c r="A4">
        <v>3</v>
      </c>
      <c r="B4" t="s">
        <v>15</v>
      </c>
      <c r="C4" t="s">
        <v>16</v>
      </c>
      <c r="D4" t="s">
        <v>17</v>
      </c>
      <c r="E4">
        <v>103</v>
      </c>
      <c r="F4">
        <v>6.36</v>
      </c>
      <c r="G4" t="s">
        <v>18</v>
      </c>
      <c r="H4" t="s">
        <v>23</v>
      </c>
      <c r="I4" s="1">
        <v>75</v>
      </c>
      <c r="J4" t="s">
        <v>22</v>
      </c>
      <c r="K4" s="4">
        <v>30</v>
      </c>
      <c r="L4" s="4"/>
      <c r="M4" s="4">
        <f>I4-K4+L4</f>
        <v>45</v>
      </c>
      <c r="N4" s="4"/>
      <c r="O4" s="4">
        <f t="shared" si="0"/>
        <v>45</v>
      </c>
      <c r="P4" s="4"/>
      <c r="Q4" s="4">
        <f>O4-P4</f>
        <v>45</v>
      </c>
    </row>
    <row r="5" spans="1:17" ht="15" customHeight="1" x14ac:dyDescent="0.25">
      <c r="A5">
        <v>3</v>
      </c>
      <c r="B5" t="s">
        <v>15</v>
      </c>
      <c r="C5" t="s">
        <v>16</v>
      </c>
      <c r="D5" t="s">
        <v>17</v>
      </c>
      <c r="E5">
        <v>103</v>
      </c>
      <c r="F5">
        <v>6.36</v>
      </c>
      <c r="G5" t="s">
        <v>18</v>
      </c>
      <c r="H5" t="s">
        <v>24</v>
      </c>
      <c r="I5" s="1">
        <v>10</v>
      </c>
      <c r="J5" t="s">
        <v>22</v>
      </c>
      <c r="K5" s="4"/>
      <c r="L5" s="4"/>
      <c r="M5" s="4">
        <f>I5-K5+L5</f>
        <v>10</v>
      </c>
      <c r="N5" s="4"/>
      <c r="O5" s="4">
        <f t="shared" si="0"/>
        <v>10</v>
      </c>
      <c r="P5" s="4"/>
      <c r="Q5" s="4">
        <f>O5-P5</f>
        <v>10</v>
      </c>
    </row>
    <row r="6" spans="1:17" ht="15" customHeight="1" x14ac:dyDescent="0.25">
      <c r="A6">
        <v>3</v>
      </c>
      <c r="B6" t="s">
        <v>15</v>
      </c>
      <c r="C6" t="s">
        <v>16</v>
      </c>
      <c r="D6" t="s">
        <v>17</v>
      </c>
      <c r="E6">
        <v>103</v>
      </c>
      <c r="F6">
        <v>6.36</v>
      </c>
      <c r="G6" t="s">
        <v>18</v>
      </c>
      <c r="H6" t="s">
        <v>25</v>
      </c>
      <c r="I6" s="1">
        <v>5</v>
      </c>
      <c r="J6" t="s">
        <v>22</v>
      </c>
      <c r="K6" s="4"/>
      <c r="L6" s="4"/>
      <c r="M6" s="4">
        <f>I6-K6+L6</f>
        <v>5</v>
      </c>
      <c r="N6" s="4"/>
      <c r="O6" s="4">
        <f t="shared" si="0"/>
        <v>5</v>
      </c>
      <c r="P6" s="4">
        <v>3</v>
      </c>
      <c r="Q6" s="4">
        <f>O6-P6</f>
        <v>2</v>
      </c>
    </row>
    <row r="7" spans="1:17" ht="15" customHeight="1" x14ac:dyDescent="0.25">
      <c r="A7">
        <v>3</v>
      </c>
      <c r="B7" t="s">
        <v>15</v>
      </c>
      <c r="C7" t="s">
        <v>16</v>
      </c>
      <c r="D7" t="s">
        <v>17</v>
      </c>
      <c r="E7">
        <v>103</v>
      </c>
      <c r="F7">
        <v>6.36</v>
      </c>
      <c r="G7" t="s">
        <v>18</v>
      </c>
      <c r="H7" t="s">
        <v>26</v>
      </c>
      <c r="I7" s="1">
        <v>2</v>
      </c>
      <c r="J7" t="s">
        <v>22</v>
      </c>
      <c r="K7" s="4"/>
      <c r="L7" s="4"/>
      <c r="M7" s="4">
        <f>I7-K7+L7</f>
        <v>2</v>
      </c>
      <c r="N7" s="4"/>
      <c r="O7" s="4">
        <f t="shared" si="0"/>
        <v>2</v>
      </c>
      <c r="P7" s="4"/>
      <c r="Q7" s="4">
        <f>O7-P7</f>
        <v>2</v>
      </c>
    </row>
    <row r="8" spans="1:17" ht="15" customHeight="1" x14ac:dyDescent="0.25">
      <c r="A8">
        <v>10</v>
      </c>
      <c r="B8" t="s">
        <v>27</v>
      </c>
      <c r="C8" t="s">
        <v>28</v>
      </c>
      <c r="D8" t="s">
        <v>29</v>
      </c>
      <c r="E8">
        <v>18</v>
      </c>
      <c r="F8">
        <v>90</v>
      </c>
      <c r="G8" t="s">
        <v>30</v>
      </c>
      <c r="H8" t="s">
        <v>31</v>
      </c>
      <c r="I8" s="4">
        <v>1</v>
      </c>
      <c r="J8" t="s">
        <v>32</v>
      </c>
      <c r="K8" s="4"/>
      <c r="L8" s="4"/>
      <c r="M8" s="4"/>
      <c r="N8" s="4"/>
      <c r="O8" s="4"/>
      <c r="P8" s="4"/>
      <c r="Q8" s="4"/>
    </row>
    <row r="9" spans="1:17" ht="15" customHeight="1" x14ac:dyDescent="0.25">
      <c r="A9">
        <v>10</v>
      </c>
      <c r="B9" t="s">
        <v>27</v>
      </c>
      <c r="C9" t="s">
        <v>28</v>
      </c>
      <c r="D9" t="s">
        <v>29</v>
      </c>
      <c r="E9">
        <v>18</v>
      </c>
      <c r="F9">
        <v>90</v>
      </c>
      <c r="G9" t="s">
        <v>30</v>
      </c>
      <c r="H9" t="s">
        <v>33</v>
      </c>
      <c r="I9" s="1">
        <v>1</v>
      </c>
      <c r="J9" t="s">
        <v>22</v>
      </c>
      <c r="K9" s="4"/>
      <c r="L9" s="4"/>
      <c r="M9" s="4">
        <f>I9-K9+L9</f>
        <v>1</v>
      </c>
      <c r="N9" s="4"/>
      <c r="O9" s="4">
        <f t="shared" ref="O9:O49" si="1">M9-N9</f>
        <v>1</v>
      </c>
      <c r="P9" s="4"/>
      <c r="Q9" s="4">
        <f>O9-P9</f>
        <v>1</v>
      </c>
    </row>
    <row r="10" spans="1:17" ht="15" customHeight="1" x14ac:dyDescent="0.25">
      <c r="A10">
        <v>10</v>
      </c>
      <c r="B10" t="s">
        <v>27</v>
      </c>
      <c r="C10" t="s">
        <v>28</v>
      </c>
      <c r="D10" t="s">
        <v>29</v>
      </c>
      <c r="E10">
        <v>18</v>
      </c>
      <c r="F10">
        <v>90</v>
      </c>
      <c r="G10" t="s">
        <v>30</v>
      </c>
      <c r="H10" t="s">
        <v>34</v>
      </c>
      <c r="I10" s="1">
        <v>1</v>
      </c>
      <c r="J10" t="s">
        <v>22</v>
      </c>
      <c r="K10" s="4"/>
      <c r="L10" s="4"/>
      <c r="M10" s="4">
        <f>I10-K10+L10</f>
        <v>1</v>
      </c>
      <c r="N10" s="4"/>
      <c r="O10" s="4">
        <f t="shared" si="1"/>
        <v>1</v>
      </c>
      <c r="P10" s="4"/>
      <c r="Q10" s="4">
        <f>O10-P10</f>
        <v>1</v>
      </c>
    </row>
    <row r="11" spans="1:17" ht="15" customHeight="1" x14ac:dyDescent="0.25">
      <c r="A11">
        <v>10</v>
      </c>
      <c r="B11" t="s">
        <v>27</v>
      </c>
      <c r="C11" t="s">
        <v>28</v>
      </c>
      <c r="D11" t="s">
        <v>29</v>
      </c>
      <c r="E11">
        <v>18</v>
      </c>
      <c r="F11">
        <v>90</v>
      </c>
      <c r="G11" t="s">
        <v>30</v>
      </c>
      <c r="H11" t="s">
        <v>35</v>
      </c>
      <c r="I11" s="1">
        <v>5</v>
      </c>
      <c r="J11" t="s">
        <v>22</v>
      </c>
      <c r="K11" s="4"/>
      <c r="L11" s="4"/>
      <c r="M11" s="4">
        <f>I11-K11+L11</f>
        <v>5</v>
      </c>
      <c r="N11" s="4"/>
      <c r="O11" s="4">
        <f t="shared" si="1"/>
        <v>5</v>
      </c>
      <c r="P11" s="4"/>
      <c r="Q11" s="4">
        <f>O11-P11</f>
        <v>5</v>
      </c>
    </row>
    <row r="12" spans="1:17" ht="15" customHeight="1" x14ac:dyDescent="0.25">
      <c r="A12">
        <v>10</v>
      </c>
      <c r="B12" t="s">
        <v>27</v>
      </c>
      <c r="C12" t="s">
        <v>28</v>
      </c>
      <c r="D12" t="s">
        <v>29</v>
      </c>
      <c r="E12">
        <v>18</v>
      </c>
      <c r="F12">
        <v>90</v>
      </c>
      <c r="G12" t="s">
        <v>30</v>
      </c>
      <c r="H12" t="s">
        <v>36</v>
      </c>
      <c r="I12" s="1">
        <v>4</v>
      </c>
      <c r="J12" t="s">
        <v>22</v>
      </c>
      <c r="K12" s="4"/>
      <c r="L12" s="4"/>
      <c r="M12" s="4">
        <f>I12-K12+L12</f>
        <v>4</v>
      </c>
      <c r="N12" s="4"/>
      <c r="O12" s="4">
        <f t="shared" si="1"/>
        <v>4</v>
      </c>
      <c r="P12" s="4"/>
      <c r="Q12" s="4">
        <f>O12-P12</f>
        <v>4</v>
      </c>
    </row>
    <row r="13" spans="1:17" ht="15" customHeight="1" x14ac:dyDescent="0.25">
      <c r="A13">
        <v>10</v>
      </c>
      <c r="B13" t="s">
        <v>27</v>
      </c>
      <c r="C13" t="s">
        <v>28</v>
      </c>
      <c r="D13" t="s">
        <v>29</v>
      </c>
      <c r="E13">
        <v>18</v>
      </c>
      <c r="F13">
        <v>90</v>
      </c>
      <c r="G13" t="s">
        <v>30</v>
      </c>
      <c r="H13" t="s">
        <v>37</v>
      </c>
      <c r="I13" s="1">
        <v>6</v>
      </c>
      <c r="J13" t="s">
        <v>22</v>
      </c>
      <c r="K13" s="4"/>
      <c r="L13" s="4"/>
      <c r="M13" s="4">
        <f>I13-K13+L13</f>
        <v>6</v>
      </c>
      <c r="N13" s="4">
        <v>3</v>
      </c>
      <c r="O13" s="4">
        <f t="shared" si="1"/>
        <v>3</v>
      </c>
      <c r="P13" s="4"/>
      <c r="Q13" s="4">
        <f>O13-P13</f>
        <v>3</v>
      </c>
    </row>
    <row r="14" spans="1:17" ht="15" customHeight="1" x14ac:dyDescent="0.25">
      <c r="A14">
        <v>11</v>
      </c>
      <c r="B14" t="s">
        <v>38</v>
      </c>
      <c r="C14" t="s">
        <v>39</v>
      </c>
      <c r="D14" t="s">
        <v>40</v>
      </c>
      <c r="E14">
        <v>1</v>
      </c>
      <c r="F14">
        <v>130.9</v>
      </c>
      <c r="G14" t="s">
        <v>30</v>
      </c>
      <c r="H14" t="s">
        <v>41</v>
      </c>
      <c r="I14" s="4">
        <v>1</v>
      </c>
      <c r="J14" t="s">
        <v>20</v>
      </c>
      <c r="K14" s="4">
        <f>I14</f>
        <v>1</v>
      </c>
      <c r="L14" s="4"/>
      <c r="M14" s="4" t="e">
        <f>L14-#REF!</f>
        <v>#REF!</v>
      </c>
      <c r="N14" s="4"/>
      <c r="O14" s="4" t="e">
        <f t="shared" si="1"/>
        <v>#REF!</v>
      </c>
      <c r="P14" s="4"/>
      <c r="Q14" s="4"/>
    </row>
    <row r="15" spans="1:17" ht="15" customHeight="1" x14ac:dyDescent="0.25">
      <c r="A15">
        <v>12</v>
      </c>
      <c r="B15" t="s">
        <v>38</v>
      </c>
      <c r="C15" t="s">
        <v>42</v>
      </c>
      <c r="D15" t="s">
        <v>43</v>
      </c>
      <c r="E15">
        <v>45</v>
      </c>
      <c r="F15">
        <v>4.1500000000000004</v>
      </c>
      <c r="G15" t="s">
        <v>44</v>
      </c>
      <c r="H15" t="s">
        <v>45</v>
      </c>
      <c r="I15" s="4">
        <v>4</v>
      </c>
      <c r="J15" t="s">
        <v>20</v>
      </c>
      <c r="K15" s="4">
        <f>I15</f>
        <v>4</v>
      </c>
      <c r="L15" s="4">
        <v>4</v>
      </c>
      <c r="M15" s="4" t="e">
        <f>L15-#REF!</f>
        <v>#REF!</v>
      </c>
      <c r="N15" s="4">
        <v>4</v>
      </c>
      <c r="O15" s="4" t="e">
        <f t="shared" si="1"/>
        <v>#REF!</v>
      </c>
      <c r="P15" s="4"/>
      <c r="Q15" s="4"/>
    </row>
    <row r="16" spans="1:17" ht="15" customHeight="1" x14ac:dyDescent="0.25">
      <c r="A16">
        <v>12</v>
      </c>
      <c r="B16" t="s">
        <v>38</v>
      </c>
      <c r="C16" t="s">
        <v>42</v>
      </c>
      <c r="D16" t="s">
        <v>43</v>
      </c>
      <c r="E16">
        <v>45</v>
      </c>
      <c r="F16">
        <v>4.1500000000000004</v>
      </c>
      <c r="G16" t="s">
        <v>44</v>
      </c>
      <c r="H16" t="s">
        <v>41</v>
      </c>
      <c r="I16" s="4">
        <v>1</v>
      </c>
      <c r="J16" t="s">
        <v>20</v>
      </c>
      <c r="K16" s="4">
        <f>I16</f>
        <v>1</v>
      </c>
      <c r="L16" s="4">
        <v>1</v>
      </c>
      <c r="M16" s="4" t="e">
        <f>L16-#REF!</f>
        <v>#REF!</v>
      </c>
      <c r="N16" s="4">
        <v>1</v>
      </c>
      <c r="O16" s="4" t="e">
        <f t="shared" si="1"/>
        <v>#REF!</v>
      </c>
      <c r="P16" s="4"/>
      <c r="Q16" s="4"/>
    </row>
    <row r="17" spans="1:17" ht="15" customHeight="1" x14ac:dyDescent="0.25">
      <c r="A17">
        <v>12</v>
      </c>
      <c r="B17" t="s">
        <v>38</v>
      </c>
      <c r="C17" t="s">
        <v>42</v>
      </c>
      <c r="D17" t="s">
        <v>43</v>
      </c>
      <c r="E17">
        <v>45</v>
      </c>
      <c r="F17">
        <v>4.1500000000000004</v>
      </c>
      <c r="G17" t="s">
        <v>44</v>
      </c>
      <c r="H17" t="s">
        <v>46</v>
      </c>
      <c r="I17" s="4">
        <v>17</v>
      </c>
      <c r="J17" t="s">
        <v>20</v>
      </c>
      <c r="K17" s="4">
        <f>I17</f>
        <v>17</v>
      </c>
      <c r="L17" s="4">
        <v>17</v>
      </c>
      <c r="M17" s="4" t="e">
        <f>L17-#REF!</f>
        <v>#REF!</v>
      </c>
      <c r="N17" s="4">
        <v>17</v>
      </c>
      <c r="O17" s="4" t="e">
        <f t="shared" si="1"/>
        <v>#REF!</v>
      </c>
      <c r="P17" s="4"/>
      <c r="Q17" s="4"/>
    </row>
    <row r="18" spans="1:17" ht="15" customHeight="1" x14ac:dyDescent="0.25">
      <c r="A18">
        <v>12</v>
      </c>
      <c r="B18" t="s">
        <v>38</v>
      </c>
      <c r="C18" t="s">
        <v>42</v>
      </c>
      <c r="D18" t="s">
        <v>43</v>
      </c>
      <c r="E18">
        <v>45</v>
      </c>
      <c r="F18">
        <v>4.1500000000000004</v>
      </c>
      <c r="G18" t="s">
        <v>44</v>
      </c>
      <c r="H18" t="s">
        <v>47</v>
      </c>
      <c r="I18" s="4">
        <v>5</v>
      </c>
      <c r="J18" t="s">
        <v>20</v>
      </c>
      <c r="K18" s="4">
        <f>I18</f>
        <v>5</v>
      </c>
      <c r="L18" s="4">
        <v>5</v>
      </c>
      <c r="M18" s="4" t="e">
        <f>L18-#REF!</f>
        <v>#REF!</v>
      </c>
      <c r="N18" s="4">
        <v>5</v>
      </c>
      <c r="O18" s="4" t="e">
        <f t="shared" si="1"/>
        <v>#REF!</v>
      </c>
      <c r="P18" s="4"/>
      <c r="Q18" s="4"/>
    </row>
    <row r="19" spans="1:17" ht="15" customHeight="1" x14ac:dyDescent="0.25">
      <c r="A19">
        <v>12</v>
      </c>
      <c r="B19" t="s">
        <v>38</v>
      </c>
      <c r="C19" t="s">
        <v>42</v>
      </c>
      <c r="D19" t="s">
        <v>43</v>
      </c>
      <c r="E19">
        <v>45</v>
      </c>
      <c r="F19">
        <v>4.1500000000000004</v>
      </c>
      <c r="G19" t="s">
        <v>44</v>
      </c>
      <c r="H19" t="s">
        <v>48</v>
      </c>
      <c r="I19" s="1">
        <v>3</v>
      </c>
      <c r="J19" t="s">
        <v>22</v>
      </c>
      <c r="K19" s="4"/>
      <c r="L19" s="4"/>
      <c r="M19" s="4">
        <f>I19-K19+L19</f>
        <v>3</v>
      </c>
      <c r="N19" s="4"/>
      <c r="O19" s="4">
        <f t="shared" si="1"/>
        <v>3</v>
      </c>
      <c r="P19" s="4">
        <v>3</v>
      </c>
      <c r="Q19" s="4">
        <f>O19-P19</f>
        <v>0</v>
      </c>
    </row>
    <row r="20" spans="1:17" ht="15" customHeight="1" x14ac:dyDescent="0.25">
      <c r="A20">
        <v>12</v>
      </c>
      <c r="B20" t="s">
        <v>38</v>
      </c>
      <c r="C20" t="s">
        <v>42</v>
      </c>
      <c r="D20" t="s">
        <v>43</v>
      </c>
      <c r="E20">
        <v>45</v>
      </c>
      <c r="F20">
        <v>4.1500000000000004</v>
      </c>
      <c r="G20" t="s">
        <v>44</v>
      </c>
      <c r="H20" t="s">
        <v>49</v>
      </c>
      <c r="I20" s="1">
        <v>10</v>
      </c>
      <c r="J20" t="s">
        <v>22</v>
      </c>
      <c r="K20" s="4"/>
      <c r="L20" s="4"/>
      <c r="M20" s="4">
        <f>I20-K20+L20</f>
        <v>10</v>
      </c>
      <c r="N20" s="4"/>
      <c r="O20" s="4">
        <f t="shared" si="1"/>
        <v>10</v>
      </c>
      <c r="P20" s="4"/>
      <c r="Q20" s="4">
        <f>O20-P20</f>
        <v>10</v>
      </c>
    </row>
    <row r="21" spans="1:17" ht="15" customHeight="1" x14ac:dyDescent="0.25">
      <c r="A21">
        <v>12</v>
      </c>
      <c r="B21" t="s">
        <v>38</v>
      </c>
      <c r="C21" t="s">
        <v>42</v>
      </c>
      <c r="D21" t="s">
        <v>43</v>
      </c>
      <c r="E21">
        <v>45</v>
      </c>
      <c r="F21">
        <v>4.1500000000000004</v>
      </c>
      <c r="G21" t="s">
        <v>44</v>
      </c>
      <c r="H21" t="s">
        <v>50</v>
      </c>
      <c r="I21" s="1">
        <v>5</v>
      </c>
      <c r="J21" t="s">
        <v>22</v>
      </c>
      <c r="K21" s="4"/>
      <c r="L21" s="4"/>
      <c r="M21" s="4">
        <f>I21-K21+L21</f>
        <v>5</v>
      </c>
      <c r="N21" s="4"/>
      <c r="O21" s="4">
        <f t="shared" si="1"/>
        <v>5</v>
      </c>
      <c r="P21" s="4">
        <v>5</v>
      </c>
      <c r="Q21" s="4">
        <f>O21-P21</f>
        <v>0</v>
      </c>
    </row>
    <row r="22" spans="1:17" ht="15" customHeight="1" x14ac:dyDescent="0.25">
      <c r="A22">
        <v>13</v>
      </c>
      <c r="B22" t="s">
        <v>51</v>
      </c>
      <c r="C22" t="s">
        <v>52</v>
      </c>
      <c r="D22" t="s">
        <v>53</v>
      </c>
      <c r="E22">
        <v>42</v>
      </c>
      <c r="F22">
        <v>2.38</v>
      </c>
      <c r="G22" t="s">
        <v>44</v>
      </c>
      <c r="H22" t="s">
        <v>41</v>
      </c>
      <c r="I22" s="4">
        <v>1</v>
      </c>
      <c r="J22" t="s">
        <v>20</v>
      </c>
      <c r="K22" s="4">
        <f>I22</f>
        <v>1</v>
      </c>
      <c r="L22" s="4"/>
      <c r="M22" s="4" t="e">
        <f>L22-#REF!</f>
        <v>#REF!</v>
      </c>
      <c r="N22" s="4"/>
      <c r="O22" s="4" t="e">
        <f t="shared" si="1"/>
        <v>#REF!</v>
      </c>
      <c r="P22" s="4"/>
      <c r="Q22" s="4"/>
    </row>
    <row r="23" spans="1:17" ht="15" customHeight="1" x14ac:dyDescent="0.25">
      <c r="A23">
        <v>13</v>
      </c>
      <c r="B23" t="s">
        <v>51</v>
      </c>
      <c r="C23" t="s">
        <v>52</v>
      </c>
      <c r="D23" t="s">
        <v>53</v>
      </c>
      <c r="E23">
        <v>42</v>
      </c>
      <c r="F23">
        <v>2.38</v>
      </c>
      <c r="G23" t="s">
        <v>44</v>
      </c>
      <c r="H23" t="s">
        <v>46</v>
      </c>
      <c r="I23" s="4">
        <v>13</v>
      </c>
      <c r="J23" t="s">
        <v>20</v>
      </c>
      <c r="K23" s="4">
        <f>I23</f>
        <v>13</v>
      </c>
      <c r="L23" s="4"/>
      <c r="M23" s="4" t="e">
        <f>L23-#REF!</f>
        <v>#REF!</v>
      </c>
      <c r="N23" s="4"/>
      <c r="O23" s="4" t="e">
        <f t="shared" si="1"/>
        <v>#REF!</v>
      </c>
      <c r="P23" s="4"/>
      <c r="Q23" s="4"/>
    </row>
    <row r="24" spans="1:17" ht="15" customHeight="1" x14ac:dyDescent="0.25">
      <c r="A24">
        <v>13</v>
      </c>
      <c r="B24" t="s">
        <v>51</v>
      </c>
      <c r="C24" t="s">
        <v>52</v>
      </c>
      <c r="D24" t="s">
        <v>53</v>
      </c>
      <c r="E24">
        <v>42</v>
      </c>
      <c r="F24">
        <v>2.38</v>
      </c>
      <c r="G24" t="s">
        <v>44</v>
      </c>
      <c r="H24" t="s">
        <v>54</v>
      </c>
      <c r="I24" s="1">
        <v>10</v>
      </c>
      <c r="J24" t="s">
        <v>22</v>
      </c>
      <c r="K24" s="4"/>
      <c r="L24" s="4"/>
      <c r="M24" s="4">
        <f>I24-K24+L24</f>
        <v>10</v>
      </c>
      <c r="N24" s="4"/>
      <c r="O24" s="4">
        <f t="shared" si="1"/>
        <v>10</v>
      </c>
      <c r="P24" s="4">
        <v>10</v>
      </c>
      <c r="Q24" s="4">
        <f>O24-P24</f>
        <v>0</v>
      </c>
    </row>
    <row r="25" spans="1:17" ht="15" customHeight="1" x14ac:dyDescent="0.25">
      <c r="A25">
        <v>13</v>
      </c>
      <c r="B25" t="s">
        <v>51</v>
      </c>
      <c r="C25" t="s">
        <v>52</v>
      </c>
      <c r="D25" t="s">
        <v>53</v>
      </c>
      <c r="E25">
        <v>42</v>
      </c>
      <c r="F25">
        <v>2.38</v>
      </c>
      <c r="G25" t="s">
        <v>44</v>
      </c>
      <c r="H25" t="s">
        <v>48</v>
      </c>
      <c r="I25" s="1">
        <v>3</v>
      </c>
      <c r="J25" t="s">
        <v>22</v>
      </c>
      <c r="K25" s="4"/>
      <c r="L25" s="4"/>
      <c r="M25" s="4">
        <f>I25-K25+L25</f>
        <v>3</v>
      </c>
      <c r="N25" s="4"/>
      <c r="O25" s="4">
        <f t="shared" si="1"/>
        <v>3</v>
      </c>
      <c r="P25" s="4">
        <v>3</v>
      </c>
      <c r="Q25" s="4">
        <f>O25-P25</f>
        <v>0</v>
      </c>
    </row>
    <row r="26" spans="1:17" ht="15" customHeight="1" x14ac:dyDescent="0.25">
      <c r="A26">
        <v>13</v>
      </c>
      <c r="B26" t="s">
        <v>51</v>
      </c>
      <c r="C26" t="s">
        <v>52</v>
      </c>
      <c r="D26" t="s">
        <v>53</v>
      </c>
      <c r="E26">
        <v>42</v>
      </c>
      <c r="F26">
        <v>2.38</v>
      </c>
      <c r="G26" t="s">
        <v>44</v>
      </c>
      <c r="H26" t="s">
        <v>36</v>
      </c>
      <c r="I26" s="1">
        <v>15</v>
      </c>
      <c r="J26" t="s">
        <v>22</v>
      </c>
      <c r="K26" s="4"/>
      <c r="L26" s="4"/>
      <c r="M26" s="4">
        <f>I26-K26+L26</f>
        <v>15</v>
      </c>
      <c r="N26" s="4"/>
      <c r="O26" s="4">
        <f t="shared" si="1"/>
        <v>15</v>
      </c>
      <c r="P26" s="4"/>
      <c r="Q26" s="4">
        <f>O26-P26</f>
        <v>15</v>
      </c>
    </row>
    <row r="27" spans="1:17" ht="15" customHeight="1" x14ac:dyDescent="0.25">
      <c r="A27">
        <v>14</v>
      </c>
      <c r="B27" t="s">
        <v>51</v>
      </c>
      <c r="C27" t="s">
        <v>52</v>
      </c>
      <c r="D27" t="s">
        <v>55</v>
      </c>
      <c r="E27">
        <v>35</v>
      </c>
      <c r="F27">
        <v>2.4</v>
      </c>
      <c r="G27" t="s">
        <v>44</v>
      </c>
      <c r="H27" t="s">
        <v>45</v>
      </c>
      <c r="I27" s="4">
        <v>3</v>
      </c>
      <c r="J27" t="s">
        <v>20</v>
      </c>
      <c r="K27" s="4">
        <f>I27</f>
        <v>3</v>
      </c>
      <c r="L27" s="4"/>
      <c r="M27" s="4" t="e">
        <f>L27-#REF!</f>
        <v>#REF!</v>
      </c>
      <c r="N27" s="4"/>
      <c r="O27" s="4" t="e">
        <f t="shared" si="1"/>
        <v>#REF!</v>
      </c>
      <c r="P27" s="4"/>
      <c r="Q27" s="4"/>
    </row>
    <row r="28" spans="1:17" ht="15" customHeight="1" x14ac:dyDescent="0.25">
      <c r="A28">
        <v>14</v>
      </c>
      <c r="B28" t="s">
        <v>51</v>
      </c>
      <c r="C28" t="s">
        <v>52</v>
      </c>
      <c r="D28" t="s">
        <v>55</v>
      </c>
      <c r="E28">
        <v>35</v>
      </c>
      <c r="F28">
        <v>2.4</v>
      </c>
      <c r="G28" t="s">
        <v>44</v>
      </c>
      <c r="H28" t="s">
        <v>41</v>
      </c>
      <c r="I28" s="4">
        <v>1</v>
      </c>
      <c r="J28" t="s">
        <v>20</v>
      </c>
      <c r="K28" s="4">
        <f>I28</f>
        <v>1</v>
      </c>
      <c r="L28" s="4"/>
      <c r="M28" s="4" t="e">
        <f>L28-#REF!</f>
        <v>#REF!</v>
      </c>
      <c r="N28" s="4"/>
      <c r="O28" s="4" t="e">
        <f t="shared" si="1"/>
        <v>#REF!</v>
      </c>
      <c r="P28" s="4"/>
      <c r="Q28" s="4"/>
    </row>
    <row r="29" spans="1:17" ht="15" customHeight="1" x14ac:dyDescent="0.25">
      <c r="A29">
        <v>14</v>
      </c>
      <c r="B29" t="s">
        <v>51</v>
      </c>
      <c r="C29" t="s">
        <v>52</v>
      </c>
      <c r="D29" t="s">
        <v>55</v>
      </c>
      <c r="E29">
        <v>35</v>
      </c>
      <c r="F29">
        <v>2.4</v>
      </c>
      <c r="G29" t="s">
        <v>44</v>
      </c>
      <c r="H29" t="s">
        <v>46</v>
      </c>
      <c r="I29" s="4">
        <v>10</v>
      </c>
      <c r="J29" t="s">
        <v>20</v>
      </c>
      <c r="K29" s="4">
        <f>I29</f>
        <v>10</v>
      </c>
      <c r="L29" s="4"/>
      <c r="M29" s="4" t="e">
        <f>L29-#REF!</f>
        <v>#REF!</v>
      </c>
      <c r="N29" s="4"/>
      <c r="O29" s="4" t="e">
        <f t="shared" si="1"/>
        <v>#REF!</v>
      </c>
      <c r="P29" s="4"/>
      <c r="Q29" s="4"/>
    </row>
    <row r="30" spans="1:17" ht="15" customHeight="1" x14ac:dyDescent="0.25">
      <c r="A30">
        <v>14</v>
      </c>
      <c r="B30" t="s">
        <v>51</v>
      </c>
      <c r="C30" t="s">
        <v>52</v>
      </c>
      <c r="D30" t="s">
        <v>55</v>
      </c>
      <c r="E30">
        <v>35</v>
      </c>
      <c r="F30">
        <v>2.4</v>
      </c>
      <c r="G30" t="s">
        <v>44</v>
      </c>
      <c r="H30" t="s">
        <v>48</v>
      </c>
      <c r="I30" s="1">
        <v>3</v>
      </c>
      <c r="J30" t="s">
        <v>22</v>
      </c>
      <c r="K30" s="4"/>
      <c r="L30" s="4"/>
      <c r="M30" s="4">
        <f t="shared" ref="M30:M42" si="2">I30-K30+L30</f>
        <v>3</v>
      </c>
      <c r="N30" s="4"/>
      <c r="O30" s="4">
        <f t="shared" si="1"/>
        <v>3</v>
      </c>
      <c r="P30" s="4">
        <v>3</v>
      </c>
      <c r="Q30" s="4">
        <f t="shared" ref="Q30:Q42" si="3">O30-P30</f>
        <v>0</v>
      </c>
    </row>
    <row r="31" spans="1:17" ht="15" customHeight="1" x14ac:dyDescent="0.25">
      <c r="A31">
        <v>14</v>
      </c>
      <c r="B31" t="s">
        <v>51</v>
      </c>
      <c r="C31" t="s">
        <v>52</v>
      </c>
      <c r="D31" t="s">
        <v>55</v>
      </c>
      <c r="E31">
        <v>35</v>
      </c>
      <c r="F31">
        <v>2.4</v>
      </c>
      <c r="G31" t="s">
        <v>44</v>
      </c>
      <c r="H31" t="s">
        <v>49</v>
      </c>
      <c r="I31" s="1">
        <v>10</v>
      </c>
      <c r="J31" t="s">
        <v>22</v>
      </c>
      <c r="K31" s="4"/>
      <c r="L31" s="4"/>
      <c r="M31" s="4">
        <f t="shared" si="2"/>
        <v>10</v>
      </c>
      <c r="N31" s="4"/>
      <c r="O31" s="4">
        <f t="shared" si="1"/>
        <v>10</v>
      </c>
      <c r="P31" s="4"/>
      <c r="Q31" s="4">
        <f t="shared" si="3"/>
        <v>10</v>
      </c>
    </row>
    <row r="32" spans="1:17" ht="15" customHeight="1" x14ac:dyDescent="0.25">
      <c r="A32">
        <v>14</v>
      </c>
      <c r="B32" t="s">
        <v>51</v>
      </c>
      <c r="C32" t="s">
        <v>52</v>
      </c>
      <c r="D32" t="s">
        <v>55</v>
      </c>
      <c r="E32">
        <v>35</v>
      </c>
      <c r="F32">
        <v>2.4</v>
      </c>
      <c r="G32" t="s">
        <v>44</v>
      </c>
      <c r="H32" t="s">
        <v>56</v>
      </c>
      <c r="I32" s="1">
        <v>3</v>
      </c>
      <c r="J32" t="s">
        <v>22</v>
      </c>
      <c r="K32" s="4"/>
      <c r="L32" s="4"/>
      <c r="M32" s="4">
        <f t="shared" si="2"/>
        <v>3</v>
      </c>
      <c r="N32" s="4"/>
      <c r="O32" s="4">
        <f t="shared" si="1"/>
        <v>3</v>
      </c>
      <c r="P32" s="4"/>
      <c r="Q32" s="4">
        <f t="shared" si="3"/>
        <v>3</v>
      </c>
    </row>
    <row r="33" spans="1:17" ht="15" customHeight="1" x14ac:dyDescent="0.25">
      <c r="A33">
        <v>14</v>
      </c>
      <c r="B33" t="s">
        <v>51</v>
      </c>
      <c r="C33" t="s">
        <v>52</v>
      </c>
      <c r="D33" t="s">
        <v>55</v>
      </c>
      <c r="E33">
        <v>35</v>
      </c>
      <c r="F33">
        <v>2.4</v>
      </c>
      <c r="G33" t="s">
        <v>44</v>
      </c>
      <c r="H33" t="s">
        <v>57</v>
      </c>
      <c r="I33" s="1">
        <v>5</v>
      </c>
      <c r="J33" t="s">
        <v>22</v>
      </c>
      <c r="K33" s="4"/>
      <c r="L33" s="4"/>
      <c r="M33" s="4">
        <f t="shared" si="2"/>
        <v>5</v>
      </c>
      <c r="N33" s="4"/>
      <c r="O33" s="4">
        <f t="shared" si="1"/>
        <v>5</v>
      </c>
      <c r="P33" s="4"/>
      <c r="Q33" s="4">
        <f t="shared" si="3"/>
        <v>5</v>
      </c>
    </row>
    <row r="34" spans="1:17" ht="15" customHeight="1" x14ac:dyDescent="0.25">
      <c r="A34">
        <v>17</v>
      </c>
      <c r="B34" t="s">
        <v>58</v>
      </c>
      <c r="C34" t="s">
        <v>59</v>
      </c>
      <c r="D34" t="s">
        <v>60</v>
      </c>
      <c r="E34">
        <v>30</v>
      </c>
      <c r="F34">
        <v>7.43</v>
      </c>
      <c r="G34" t="s">
        <v>44</v>
      </c>
      <c r="H34" t="s">
        <v>61</v>
      </c>
      <c r="I34" s="1">
        <v>5</v>
      </c>
      <c r="J34" t="s">
        <v>22</v>
      </c>
      <c r="K34" s="4"/>
      <c r="L34" s="4"/>
      <c r="M34" s="4">
        <f t="shared" si="2"/>
        <v>5</v>
      </c>
      <c r="N34" s="4"/>
      <c r="O34" s="4">
        <f t="shared" si="1"/>
        <v>5</v>
      </c>
      <c r="P34" s="4"/>
      <c r="Q34" s="4">
        <f t="shared" si="3"/>
        <v>5</v>
      </c>
    </row>
    <row r="35" spans="1:17" ht="15" customHeight="1" x14ac:dyDescent="0.25">
      <c r="A35">
        <v>17</v>
      </c>
      <c r="B35" t="s">
        <v>58</v>
      </c>
      <c r="C35" t="s">
        <v>59</v>
      </c>
      <c r="D35" t="s">
        <v>60</v>
      </c>
      <c r="E35">
        <v>30</v>
      </c>
      <c r="F35">
        <v>7.43</v>
      </c>
      <c r="G35" t="s">
        <v>44</v>
      </c>
      <c r="H35" t="s">
        <v>33</v>
      </c>
      <c r="I35" s="1">
        <v>10</v>
      </c>
      <c r="J35" t="s">
        <v>22</v>
      </c>
      <c r="K35" s="4"/>
      <c r="L35" s="4"/>
      <c r="M35" s="4">
        <f t="shared" si="2"/>
        <v>10</v>
      </c>
      <c r="N35" s="4"/>
      <c r="O35" s="4">
        <f t="shared" si="1"/>
        <v>10</v>
      </c>
      <c r="P35" s="4"/>
      <c r="Q35" s="4">
        <f t="shared" si="3"/>
        <v>10</v>
      </c>
    </row>
    <row r="36" spans="1:17" ht="15" customHeight="1" x14ac:dyDescent="0.25">
      <c r="A36">
        <v>17</v>
      </c>
      <c r="B36" t="s">
        <v>58</v>
      </c>
      <c r="C36" t="s">
        <v>59</v>
      </c>
      <c r="D36" t="s">
        <v>60</v>
      </c>
      <c r="E36">
        <v>30</v>
      </c>
      <c r="F36">
        <v>7.43</v>
      </c>
      <c r="G36" t="s">
        <v>44</v>
      </c>
      <c r="H36" t="s">
        <v>62</v>
      </c>
      <c r="I36" s="1">
        <v>15</v>
      </c>
      <c r="J36" t="s">
        <v>22</v>
      </c>
      <c r="K36" s="4"/>
      <c r="L36" s="4"/>
      <c r="M36" s="4">
        <f t="shared" si="2"/>
        <v>15</v>
      </c>
      <c r="N36" s="4"/>
      <c r="O36" s="4">
        <f t="shared" si="1"/>
        <v>15</v>
      </c>
      <c r="P36" s="4"/>
      <c r="Q36" s="4">
        <f t="shared" si="3"/>
        <v>15</v>
      </c>
    </row>
    <row r="37" spans="1:17" ht="15" customHeight="1" x14ac:dyDescent="0.25">
      <c r="A37">
        <v>18</v>
      </c>
      <c r="B37" t="s">
        <v>38</v>
      </c>
      <c r="C37" t="s">
        <v>42</v>
      </c>
      <c r="D37" t="s">
        <v>63</v>
      </c>
      <c r="E37">
        <v>25</v>
      </c>
      <c r="F37">
        <v>3.28</v>
      </c>
      <c r="G37" t="s">
        <v>44</v>
      </c>
      <c r="H37" t="s">
        <v>49</v>
      </c>
      <c r="I37" s="1">
        <v>20</v>
      </c>
      <c r="J37" t="s">
        <v>22</v>
      </c>
      <c r="K37" s="4"/>
      <c r="L37" s="4"/>
      <c r="M37" s="4">
        <f t="shared" si="2"/>
        <v>20</v>
      </c>
      <c r="N37" s="4"/>
      <c r="O37" s="4">
        <f t="shared" si="1"/>
        <v>20</v>
      </c>
      <c r="P37" s="4"/>
      <c r="Q37" s="4">
        <f t="shared" si="3"/>
        <v>20</v>
      </c>
    </row>
    <row r="38" spans="1:17" ht="15" customHeight="1" x14ac:dyDescent="0.25">
      <c r="A38">
        <v>18</v>
      </c>
      <c r="B38" t="s">
        <v>38</v>
      </c>
      <c r="C38" t="s">
        <v>42</v>
      </c>
      <c r="D38" t="s">
        <v>63</v>
      </c>
      <c r="E38">
        <v>25</v>
      </c>
      <c r="F38">
        <v>3.28</v>
      </c>
      <c r="G38" t="s">
        <v>44</v>
      </c>
      <c r="H38" t="s">
        <v>64</v>
      </c>
      <c r="I38" s="1">
        <v>5</v>
      </c>
      <c r="J38" t="s">
        <v>22</v>
      </c>
      <c r="K38" s="4">
        <v>5</v>
      </c>
      <c r="L38" s="4"/>
      <c r="M38" s="4">
        <f t="shared" si="2"/>
        <v>0</v>
      </c>
      <c r="N38" s="4"/>
      <c r="O38" s="4">
        <f t="shared" si="1"/>
        <v>0</v>
      </c>
      <c r="P38" s="4"/>
      <c r="Q38" s="4">
        <f t="shared" si="3"/>
        <v>0</v>
      </c>
    </row>
    <row r="39" spans="1:17" ht="15" customHeight="1" x14ac:dyDescent="0.25">
      <c r="A39">
        <v>19</v>
      </c>
      <c r="B39" t="s">
        <v>58</v>
      </c>
      <c r="C39" t="s">
        <v>65</v>
      </c>
      <c r="D39" t="s">
        <v>66</v>
      </c>
      <c r="E39">
        <v>1</v>
      </c>
      <c r="F39">
        <v>214</v>
      </c>
      <c r="G39" t="s">
        <v>44</v>
      </c>
      <c r="H39" t="s">
        <v>37</v>
      </c>
      <c r="I39" s="1">
        <v>1</v>
      </c>
      <c r="J39" t="s">
        <v>22</v>
      </c>
      <c r="K39" s="4">
        <v>1</v>
      </c>
      <c r="L39" s="4">
        <v>1</v>
      </c>
      <c r="M39" s="4">
        <f t="shared" si="2"/>
        <v>1</v>
      </c>
      <c r="N39" s="4">
        <v>1</v>
      </c>
      <c r="O39" s="4">
        <f t="shared" si="1"/>
        <v>0</v>
      </c>
      <c r="P39" s="4"/>
      <c r="Q39" s="4">
        <f t="shared" si="3"/>
        <v>0</v>
      </c>
    </row>
    <row r="40" spans="1:17" ht="15" customHeight="1" x14ac:dyDescent="0.25">
      <c r="A40">
        <v>25</v>
      </c>
      <c r="B40" t="s">
        <v>67</v>
      </c>
      <c r="C40" t="s">
        <v>68</v>
      </c>
      <c r="D40" t="s">
        <v>69</v>
      </c>
      <c r="E40">
        <v>18</v>
      </c>
      <c r="F40">
        <v>11.11</v>
      </c>
      <c r="G40" t="s">
        <v>44</v>
      </c>
      <c r="H40" t="s">
        <v>49</v>
      </c>
      <c r="I40" s="1">
        <v>10</v>
      </c>
      <c r="J40" t="s">
        <v>22</v>
      </c>
      <c r="K40" s="4"/>
      <c r="L40" s="4"/>
      <c r="M40" s="4">
        <f t="shared" si="2"/>
        <v>10</v>
      </c>
      <c r="N40" s="4"/>
      <c r="O40" s="4">
        <f t="shared" si="1"/>
        <v>10</v>
      </c>
      <c r="P40" s="4"/>
      <c r="Q40" s="4">
        <f t="shared" si="3"/>
        <v>10</v>
      </c>
    </row>
    <row r="41" spans="1:17" ht="15" customHeight="1" x14ac:dyDescent="0.25">
      <c r="A41">
        <v>25</v>
      </c>
      <c r="B41" t="s">
        <v>67</v>
      </c>
      <c r="C41" t="s">
        <v>68</v>
      </c>
      <c r="D41" t="s">
        <v>69</v>
      </c>
      <c r="E41">
        <v>18</v>
      </c>
      <c r="F41">
        <v>11.11</v>
      </c>
      <c r="G41" t="s">
        <v>44</v>
      </c>
      <c r="H41" t="s">
        <v>54</v>
      </c>
      <c r="I41" s="1">
        <v>8</v>
      </c>
      <c r="J41" t="s">
        <v>22</v>
      </c>
      <c r="K41" s="4"/>
      <c r="L41" s="4"/>
      <c r="M41" s="4">
        <f t="shared" si="2"/>
        <v>8</v>
      </c>
      <c r="N41" s="4"/>
      <c r="O41" s="4">
        <f t="shared" si="1"/>
        <v>8</v>
      </c>
      <c r="P41" s="4">
        <v>8</v>
      </c>
      <c r="Q41" s="4">
        <f t="shared" si="3"/>
        <v>0</v>
      </c>
    </row>
    <row r="42" spans="1:17" ht="15" customHeight="1" x14ac:dyDescent="0.25">
      <c r="A42">
        <v>26</v>
      </c>
      <c r="B42" t="s">
        <v>67</v>
      </c>
      <c r="C42" t="s">
        <v>68</v>
      </c>
      <c r="D42" t="s">
        <v>70</v>
      </c>
      <c r="E42">
        <v>36</v>
      </c>
      <c r="F42">
        <v>13.2</v>
      </c>
      <c r="G42" t="s">
        <v>44</v>
      </c>
      <c r="H42" t="s">
        <v>64</v>
      </c>
      <c r="I42" s="1">
        <v>1</v>
      </c>
      <c r="J42" t="s">
        <v>22</v>
      </c>
      <c r="K42" s="4">
        <v>1</v>
      </c>
      <c r="L42" s="4"/>
      <c r="M42" s="4">
        <f t="shared" si="2"/>
        <v>0</v>
      </c>
      <c r="N42" s="4"/>
      <c r="O42" s="4">
        <f t="shared" si="1"/>
        <v>0</v>
      </c>
      <c r="P42" s="4"/>
      <c r="Q42" s="4">
        <f t="shared" si="3"/>
        <v>0</v>
      </c>
    </row>
    <row r="43" spans="1:17" ht="15" customHeight="1" x14ac:dyDescent="0.25">
      <c r="A43">
        <v>26</v>
      </c>
      <c r="B43" t="s">
        <v>67</v>
      </c>
      <c r="C43" t="s">
        <v>68</v>
      </c>
      <c r="D43" t="s">
        <v>70</v>
      </c>
      <c r="E43">
        <v>36</v>
      </c>
      <c r="F43">
        <v>13.2</v>
      </c>
      <c r="G43" t="s">
        <v>44</v>
      </c>
      <c r="H43" t="s">
        <v>46</v>
      </c>
      <c r="I43" s="4">
        <v>6</v>
      </c>
      <c r="J43" t="s">
        <v>20</v>
      </c>
      <c r="K43" s="4">
        <f>I43</f>
        <v>6</v>
      </c>
      <c r="L43" s="4"/>
      <c r="M43" s="4" t="e">
        <f>L43-#REF!</f>
        <v>#REF!</v>
      </c>
      <c r="N43" s="4"/>
      <c r="O43" s="4" t="e">
        <f t="shared" si="1"/>
        <v>#REF!</v>
      </c>
      <c r="P43" s="4"/>
      <c r="Q43" s="4"/>
    </row>
    <row r="44" spans="1:17" ht="15" customHeight="1" x14ac:dyDescent="0.25">
      <c r="A44">
        <v>26</v>
      </c>
      <c r="B44" t="s">
        <v>67</v>
      </c>
      <c r="C44" t="s">
        <v>68</v>
      </c>
      <c r="D44" t="s">
        <v>70</v>
      </c>
      <c r="E44">
        <v>36</v>
      </c>
      <c r="F44">
        <v>13.2</v>
      </c>
      <c r="G44" t="s">
        <v>44</v>
      </c>
      <c r="H44" t="s">
        <v>61</v>
      </c>
      <c r="I44" s="1">
        <v>1</v>
      </c>
      <c r="J44" t="s">
        <v>22</v>
      </c>
      <c r="K44" s="4"/>
      <c r="L44" s="4"/>
      <c r="M44" s="4">
        <f t="shared" ref="M44:M49" si="4">I44-K44+L44</f>
        <v>1</v>
      </c>
      <c r="N44" s="4"/>
      <c r="O44" s="4">
        <f t="shared" si="1"/>
        <v>1</v>
      </c>
      <c r="P44" s="4"/>
      <c r="Q44" s="4">
        <f t="shared" ref="Q44:Q49" si="5">O44-P44</f>
        <v>1</v>
      </c>
    </row>
    <row r="45" spans="1:17" ht="15" customHeight="1" x14ac:dyDescent="0.25">
      <c r="A45">
        <v>26</v>
      </c>
      <c r="B45" t="s">
        <v>67</v>
      </c>
      <c r="C45" t="s">
        <v>68</v>
      </c>
      <c r="D45" t="s">
        <v>70</v>
      </c>
      <c r="E45">
        <v>36</v>
      </c>
      <c r="F45">
        <v>13.2</v>
      </c>
      <c r="G45" t="s">
        <v>44</v>
      </c>
      <c r="H45" t="s">
        <v>54</v>
      </c>
      <c r="I45" s="1">
        <v>6</v>
      </c>
      <c r="J45" t="s">
        <v>22</v>
      </c>
      <c r="K45" s="4"/>
      <c r="L45" s="4"/>
      <c r="M45" s="4">
        <f t="shared" si="4"/>
        <v>6</v>
      </c>
      <c r="N45" s="4"/>
      <c r="O45" s="4">
        <f t="shared" si="1"/>
        <v>6</v>
      </c>
      <c r="P45" s="4">
        <v>6</v>
      </c>
      <c r="Q45" s="4">
        <f t="shared" si="5"/>
        <v>0</v>
      </c>
    </row>
    <row r="46" spans="1:17" ht="15" customHeight="1" x14ac:dyDescent="0.25">
      <c r="A46">
        <v>26</v>
      </c>
      <c r="B46" t="s">
        <v>67</v>
      </c>
      <c r="C46" t="s">
        <v>68</v>
      </c>
      <c r="D46" t="s">
        <v>70</v>
      </c>
      <c r="E46">
        <v>36</v>
      </c>
      <c r="F46">
        <v>13.2</v>
      </c>
      <c r="G46" t="s">
        <v>44</v>
      </c>
      <c r="H46" t="s">
        <v>49</v>
      </c>
      <c r="I46" s="1">
        <v>20</v>
      </c>
      <c r="J46" t="s">
        <v>22</v>
      </c>
      <c r="K46" s="4"/>
      <c r="L46" s="4"/>
      <c r="M46" s="4">
        <f t="shared" si="4"/>
        <v>20</v>
      </c>
      <c r="N46" s="4"/>
      <c r="O46" s="4">
        <f t="shared" si="1"/>
        <v>20</v>
      </c>
      <c r="P46" s="4"/>
      <c r="Q46" s="4">
        <f t="shared" si="5"/>
        <v>20</v>
      </c>
    </row>
    <row r="47" spans="1:17" ht="15" customHeight="1" x14ac:dyDescent="0.25">
      <c r="A47">
        <v>26</v>
      </c>
      <c r="B47" t="s">
        <v>67</v>
      </c>
      <c r="C47" t="s">
        <v>68</v>
      </c>
      <c r="D47" t="s">
        <v>70</v>
      </c>
      <c r="E47">
        <v>36</v>
      </c>
      <c r="F47">
        <v>13.2</v>
      </c>
      <c r="G47" t="s">
        <v>44</v>
      </c>
      <c r="H47" t="s">
        <v>56</v>
      </c>
      <c r="I47" s="1">
        <v>2</v>
      </c>
      <c r="J47" t="s">
        <v>22</v>
      </c>
      <c r="K47" s="4"/>
      <c r="L47" s="4"/>
      <c r="M47" s="4">
        <f t="shared" si="4"/>
        <v>2</v>
      </c>
      <c r="N47" s="4"/>
      <c r="O47" s="4">
        <f t="shared" si="1"/>
        <v>2</v>
      </c>
      <c r="P47" s="4"/>
      <c r="Q47" s="4">
        <f t="shared" si="5"/>
        <v>2</v>
      </c>
    </row>
    <row r="48" spans="1:17" ht="15" customHeight="1" x14ac:dyDescent="0.25">
      <c r="A48">
        <v>27</v>
      </c>
      <c r="B48" t="s">
        <v>58</v>
      </c>
      <c r="C48" t="s">
        <v>71</v>
      </c>
      <c r="D48" t="s">
        <v>72</v>
      </c>
      <c r="E48">
        <v>3</v>
      </c>
      <c r="F48">
        <v>271.2</v>
      </c>
      <c r="G48" t="s">
        <v>44</v>
      </c>
      <c r="H48" t="s">
        <v>49</v>
      </c>
      <c r="I48" s="1">
        <v>3</v>
      </c>
      <c r="J48" t="s">
        <v>22</v>
      </c>
      <c r="K48" s="4"/>
      <c r="L48" s="4"/>
      <c r="M48" s="4">
        <f t="shared" si="4"/>
        <v>3</v>
      </c>
      <c r="N48" s="4"/>
      <c r="O48" s="4">
        <f t="shared" si="1"/>
        <v>3</v>
      </c>
      <c r="P48" s="4"/>
      <c r="Q48" s="4">
        <f t="shared" si="5"/>
        <v>3</v>
      </c>
    </row>
    <row r="49" spans="1:17" ht="15" customHeight="1" x14ac:dyDescent="0.25">
      <c r="A49">
        <v>32</v>
      </c>
      <c r="B49" t="s">
        <v>67</v>
      </c>
      <c r="C49" t="s">
        <v>73</v>
      </c>
      <c r="D49" t="s">
        <v>74</v>
      </c>
      <c r="E49">
        <v>10</v>
      </c>
      <c r="F49">
        <v>99</v>
      </c>
      <c r="G49" t="s">
        <v>75</v>
      </c>
      <c r="H49" t="s">
        <v>49</v>
      </c>
      <c r="I49" s="1">
        <v>4</v>
      </c>
      <c r="J49" t="s">
        <v>22</v>
      </c>
      <c r="K49" s="4"/>
      <c r="L49" s="4"/>
      <c r="M49" s="4">
        <f t="shared" si="4"/>
        <v>4</v>
      </c>
      <c r="N49" s="4"/>
      <c r="O49" s="4">
        <f t="shared" si="1"/>
        <v>4</v>
      </c>
      <c r="P49" s="4"/>
      <c r="Q49" s="4">
        <f t="shared" si="5"/>
        <v>4</v>
      </c>
    </row>
    <row r="50" spans="1:17" ht="15" customHeight="1" x14ac:dyDescent="0.25">
      <c r="A50">
        <v>32</v>
      </c>
      <c r="B50" t="s">
        <v>67</v>
      </c>
      <c r="C50" t="s">
        <v>73</v>
      </c>
      <c r="D50" t="s">
        <v>74</v>
      </c>
      <c r="E50">
        <v>10</v>
      </c>
      <c r="F50">
        <v>99</v>
      </c>
      <c r="G50" t="s">
        <v>75</v>
      </c>
      <c r="H50" t="s">
        <v>76</v>
      </c>
      <c r="I50" s="4">
        <v>2</v>
      </c>
      <c r="J50" t="s">
        <v>77</v>
      </c>
      <c r="K50" s="4"/>
      <c r="L50" s="4"/>
      <c r="M50" s="4"/>
      <c r="N50" s="4"/>
      <c r="O50" s="4"/>
      <c r="P50" s="4"/>
      <c r="Q50" s="4"/>
    </row>
    <row r="51" spans="1:17" ht="15" customHeight="1" x14ac:dyDescent="0.25">
      <c r="A51">
        <v>32</v>
      </c>
      <c r="B51" t="s">
        <v>67</v>
      </c>
      <c r="C51" t="s">
        <v>73</v>
      </c>
      <c r="D51" t="s">
        <v>74</v>
      </c>
      <c r="E51">
        <v>10</v>
      </c>
      <c r="F51">
        <v>99</v>
      </c>
      <c r="G51" t="s">
        <v>75</v>
      </c>
      <c r="H51" t="s">
        <v>46</v>
      </c>
      <c r="I51" s="4">
        <v>4</v>
      </c>
      <c r="J51" t="s">
        <v>20</v>
      </c>
      <c r="K51" s="4">
        <f>I51</f>
        <v>4</v>
      </c>
      <c r="L51" s="4">
        <v>4</v>
      </c>
      <c r="M51" s="4" t="e">
        <f>L51-#REF!</f>
        <v>#REF!</v>
      </c>
      <c r="N51" s="4"/>
      <c r="O51" s="4" t="e">
        <f t="shared" ref="O51:O69" si="6">M51-N51</f>
        <v>#REF!</v>
      </c>
      <c r="P51" s="4"/>
      <c r="Q51" s="4"/>
    </row>
    <row r="52" spans="1:17" ht="15" customHeight="1" x14ac:dyDescent="0.25">
      <c r="A52">
        <v>34</v>
      </c>
      <c r="B52" t="s">
        <v>51</v>
      </c>
      <c r="C52" t="s">
        <v>52</v>
      </c>
      <c r="D52" t="s">
        <v>78</v>
      </c>
      <c r="E52">
        <v>12</v>
      </c>
      <c r="F52">
        <v>2.7</v>
      </c>
      <c r="G52" t="s">
        <v>44</v>
      </c>
      <c r="H52" t="s">
        <v>48</v>
      </c>
      <c r="I52" s="1">
        <v>2</v>
      </c>
      <c r="J52" t="s">
        <v>22</v>
      </c>
      <c r="K52" s="4"/>
      <c r="L52" s="4"/>
      <c r="M52" s="4">
        <f t="shared" ref="M52:M65" si="7">I52-K52+L52</f>
        <v>2</v>
      </c>
      <c r="N52" s="4"/>
      <c r="O52" s="4">
        <f t="shared" si="6"/>
        <v>2</v>
      </c>
      <c r="P52" s="4">
        <v>2</v>
      </c>
      <c r="Q52" s="4">
        <f t="shared" ref="Q52:Q65" si="8">O52-P52</f>
        <v>0</v>
      </c>
    </row>
    <row r="53" spans="1:17" ht="15" customHeight="1" x14ac:dyDescent="0.25">
      <c r="A53">
        <v>34</v>
      </c>
      <c r="B53" t="s">
        <v>51</v>
      </c>
      <c r="C53" t="s">
        <v>52</v>
      </c>
      <c r="D53" t="s">
        <v>78</v>
      </c>
      <c r="E53">
        <v>12</v>
      </c>
      <c r="F53">
        <v>2.7</v>
      </c>
      <c r="G53" t="s">
        <v>44</v>
      </c>
      <c r="H53" t="s">
        <v>49</v>
      </c>
      <c r="I53" s="1">
        <v>10</v>
      </c>
      <c r="J53" t="s">
        <v>22</v>
      </c>
      <c r="K53" s="4"/>
      <c r="L53" s="4"/>
      <c r="M53" s="4">
        <f t="shared" si="7"/>
        <v>10</v>
      </c>
      <c r="N53" s="4"/>
      <c r="O53" s="4">
        <f t="shared" si="6"/>
        <v>10</v>
      </c>
      <c r="P53" s="4"/>
      <c r="Q53" s="4">
        <f t="shared" si="8"/>
        <v>10</v>
      </c>
    </row>
    <row r="54" spans="1:17" ht="15" customHeight="1" x14ac:dyDescent="0.25">
      <c r="A54">
        <v>35</v>
      </c>
      <c r="B54" t="s">
        <v>38</v>
      </c>
      <c r="C54" t="s">
        <v>79</v>
      </c>
      <c r="D54" t="s">
        <v>80</v>
      </c>
      <c r="E54">
        <v>4</v>
      </c>
      <c r="F54">
        <v>48</v>
      </c>
      <c r="G54" t="s">
        <v>81</v>
      </c>
      <c r="H54" t="s">
        <v>49</v>
      </c>
      <c r="I54" s="1">
        <v>4</v>
      </c>
      <c r="J54" t="s">
        <v>22</v>
      </c>
      <c r="K54" s="4"/>
      <c r="L54" s="4"/>
      <c r="M54" s="4">
        <f t="shared" si="7"/>
        <v>4</v>
      </c>
      <c r="N54" s="4"/>
      <c r="O54" s="4">
        <f t="shared" si="6"/>
        <v>4</v>
      </c>
      <c r="P54" s="4"/>
      <c r="Q54" s="4">
        <f t="shared" si="8"/>
        <v>4</v>
      </c>
    </row>
    <row r="55" spans="1:17" ht="15" customHeight="1" x14ac:dyDescent="0.25">
      <c r="A55">
        <v>36</v>
      </c>
      <c r="B55" t="s">
        <v>38</v>
      </c>
      <c r="C55" t="s">
        <v>79</v>
      </c>
      <c r="D55" t="s">
        <v>82</v>
      </c>
      <c r="E55">
        <v>4</v>
      </c>
      <c r="F55">
        <v>47.25</v>
      </c>
      <c r="G55" t="s">
        <v>81</v>
      </c>
      <c r="H55" t="s">
        <v>49</v>
      </c>
      <c r="I55" s="1">
        <v>4</v>
      </c>
      <c r="J55" t="s">
        <v>22</v>
      </c>
      <c r="K55" s="4"/>
      <c r="L55" s="4"/>
      <c r="M55" s="4">
        <f t="shared" si="7"/>
        <v>4</v>
      </c>
      <c r="N55" s="4"/>
      <c r="O55" s="4">
        <f t="shared" si="6"/>
        <v>4</v>
      </c>
      <c r="P55" s="4"/>
      <c r="Q55" s="4">
        <f t="shared" si="8"/>
        <v>4</v>
      </c>
    </row>
    <row r="56" spans="1:17" ht="15" customHeight="1" x14ac:dyDescent="0.25">
      <c r="A56">
        <v>37</v>
      </c>
      <c r="B56" t="s">
        <v>38</v>
      </c>
      <c r="C56" t="s">
        <v>79</v>
      </c>
      <c r="D56" t="s">
        <v>83</v>
      </c>
      <c r="E56">
        <v>4</v>
      </c>
      <c r="F56">
        <v>43.75</v>
      </c>
      <c r="G56" t="s">
        <v>81</v>
      </c>
      <c r="H56" t="s">
        <v>49</v>
      </c>
      <c r="I56" s="1">
        <v>4</v>
      </c>
      <c r="J56" t="s">
        <v>22</v>
      </c>
      <c r="K56" s="4"/>
      <c r="L56" s="4"/>
      <c r="M56" s="4">
        <f t="shared" si="7"/>
        <v>4</v>
      </c>
      <c r="N56" s="4"/>
      <c r="O56" s="4">
        <f t="shared" si="6"/>
        <v>4</v>
      </c>
      <c r="P56" s="4"/>
      <c r="Q56" s="4">
        <f t="shared" si="8"/>
        <v>4</v>
      </c>
    </row>
    <row r="57" spans="1:17" ht="15" customHeight="1" x14ac:dyDescent="0.25">
      <c r="A57">
        <v>38</v>
      </c>
      <c r="B57" t="s">
        <v>51</v>
      </c>
      <c r="C57" t="s">
        <v>84</v>
      </c>
      <c r="D57" t="s">
        <v>85</v>
      </c>
      <c r="E57">
        <v>2</v>
      </c>
      <c r="F57">
        <v>611.5</v>
      </c>
      <c r="G57" t="s">
        <v>44</v>
      </c>
      <c r="H57" t="s">
        <v>49</v>
      </c>
      <c r="I57" s="1">
        <v>2</v>
      </c>
      <c r="J57" t="s">
        <v>22</v>
      </c>
      <c r="K57" s="4"/>
      <c r="L57" s="4"/>
      <c r="M57" s="4">
        <f t="shared" si="7"/>
        <v>2</v>
      </c>
      <c r="N57" s="4"/>
      <c r="O57" s="4">
        <f t="shared" si="6"/>
        <v>2</v>
      </c>
      <c r="P57" s="4"/>
      <c r="Q57" s="4">
        <f t="shared" si="8"/>
        <v>2</v>
      </c>
    </row>
    <row r="58" spans="1:17" ht="15" customHeight="1" x14ac:dyDescent="0.25">
      <c r="A58">
        <v>39</v>
      </c>
      <c r="B58" t="s">
        <v>51</v>
      </c>
      <c r="C58" t="s">
        <v>84</v>
      </c>
      <c r="D58" t="s">
        <v>86</v>
      </c>
      <c r="E58">
        <v>2</v>
      </c>
      <c r="F58">
        <v>611.5</v>
      </c>
      <c r="G58" t="s">
        <v>44</v>
      </c>
      <c r="H58" t="s">
        <v>49</v>
      </c>
      <c r="I58" s="1">
        <v>2</v>
      </c>
      <c r="J58" t="s">
        <v>22</v>
      </c>
      <c r="K58" s="4"/>
      <c r="L58" s="4"/>
      <c r="M58" s="4">
        <f t="shared" si="7"/>
        <v>2</v>
      </c>
      <c r="N58" s="4"/>
      <c r="O58" s="4">
        <f t="shared" si="6"/>
        <v>2</v>
      </c>
      <c r="P58" s="4"/>
      <c r="Q58" s="4">
        <f t="shared" si="8"/>
        <v>2</v>
      </c>
    </row>
    <row r="59" spans="1:17" ht="15" customHeight="1" x14ac:dyDescent="0.25">
      <c r="A59">
        <v>40</v>
      </c>
      <c r="B59" t="s">
        <v>51</v>
      </c>
      <c r="C59" t="s">
        <v>84</v>
      </c>
      <c r="D59" t="s">
        <v>87</v>
      </c>
      <c r="E59">
        <v>2</v>
      </c>
      <c r="F59">
        <v>1125</v>
      </c>
      <c r="G59" t="s">
        <v>44</v>
      </c>
      <c r="H59" t="s">
        <v>49</v>
      </c>
      <c r="I59" s="1">
        <v>2</v>
      </c>
      <c r="J59" t="s">
        <v>22</v>
      </c>
      <c r="K59" s="4"/>
      <c r="L59" s="4"/>
      <c r="M59" s="4">
        <f t="shared" si="7"/>
        <v>2</v>
      </c>
      <c r="N59" s="4"/>
      <c r="O59" s="4">
        <f t="shared" si="6"/>
        <v>2</v>
      </c>
      <c r="P59" s="4"/>
      <c r="Q59" s="4">
        <f t="shared" si="8"/>
        <v>2</v>
      </c>
    </row>
    <row r="60" spans="1:17" ht="15" customHeight="1" x14ac:dyDescent="0.25">
      <c r="A60">
        <v>41</v>
      </c>
      <c r="B60" t="s">
        <v>51</v>
      </c>
      <c r="C60" t="s">
        <v>84</v>
      </c>
      <c r="D60" t="s">
        <v>88</v>
      </c>
      <c r="E60">
        <v>2</v>
      </c>
      <c r="F60">
        <v>611.5</v>
      </c>
      <c r="G60" t="s">
        <v>44</v>
      </c>
      <c r="H60" t="s">
        <v>49</v>
      </c>
      <c r="I60" s="1">
        <v>2</v>
      </c>
      <c r="J60" t="s">
        <v>22</v>
      </c>
      <c r="K60" s="4"/>
      <c r="L60" s="4"/>
      <c r="M60" s="4">
        <f t="shared" si="7"/>
        <v>2</v>
      </c>
      <c r="N60" s="4"/>
      <c r="O60" s="4">
        <f t="shared" si="6"/>
        <v>2</v>
      </c>
      <c r="P60" s="4"/>
      <c r="Q60" s="4">
        <f t="shared" si="8"/>
        <v>2</v>
      </c>
    </row>
    <row r="61" spans="1:17" ht="15" customHeight="1" x14ac:dyDescent="0.25">
      <c r="A61">
        <v>44</v>
      </c>
      <c r="B61" t="s">
        <v>15</v>
      </c>
      <c r="C61" t="s">
        <v>89</v>
      </c>
      <c r="D61" t="s">
        <v>90</v>
      </c>
      <c r="E61">
        <v>14</v>
      </c>
      <c r="F61">
        <v>6.81</v>
      </c>
      <c r="G61" t="s">
        <v>44</v>
      </c>
      <c r="H61" t="s">
        <v>49</v>
      </c>
      <c r="I61" s="1">
        <v>10</v>
      </c>
      <c r="J61" t="s">
        <v>22</v>
      </c>
      <c r="K61" s="4">
        <v>10</v>
      </c>
      <c r="L61" s="4"/>
      <c r="M61" s="4">
        <f t="shared" si="7"/>
        <v>0</v>
      </c>
      <c r="N61" s="4"/>
      <c r="O61" s="4">
        <f t="shared" si="6"/>
        <v>0</v>
      </c>
      <c r="P61" s="4"/>
      <c r="Q61" s="4">
        <f t="shared" si="8"/>
        <v>0</v>
      </c>
    </row>
    <row r="62" spans="1:17" ht="15" customHeight="1" x14ac:dyDescent="0.25">
      <c r="A62">
        <v>44</v>
      </c>
      <c r="B62" t="s">
        <v>15</v>
      </c>
      <c r="C62" t="s">
        <v>89</v>
      </c>
      <c r="D62" t="s">
        <v>90</v>
      </c>
      <c r="E62">
        <v>14</v>
      </c>
      <c r="F62">
        <v>6.81</v>
      </c>
      <c r="G62" t="s">
        <v>44</v>
      </c>
      <c r="H62" t="s">
        <v>50</v>
      </c>
      <c r="I62" s="1">
        <v>4</v>
      </c>
      <c r="J62" t="s">
        <v>22</v>
      </c>
      <c r="K62" s="4"/>
      <c r="L62" s="4"/>
      <c r="M62" s="4">
        <f t="shared" si="7"/>
        <v>4</v>
      </c>
      <c r="N62" s="4"/>
      <c r="O62" s="4">
        <f t="shared" si="6"/>
        <v>4</v>
      </c>
      <c r="P62" s="4">
        <v>4</v>
      </c>
      <c r="Q62" s="4">
        <f t="shared" si="8"/>
        <v>0</v>
      </c>
    </row>
    <row r="63" spans="1:17" ht="15" customHeight="1" x14ac:dyDescent="0.25">
      <c r="A63">
        <v>45</v>
      </c>
      <c r="B63" t="s">
        <v>51</v>
      </c>
      <c r="C63" t="s">
        <v>91</v>
      </c>
      <c r="D63" t="s">
        <v>92</v>
      </c>
      <c r="E63">
        <v>1</v>
      </c>
      <c r="F63">
        <v>1</v>
      </c>
      <c r="G63" t="s">
        <v>44</v>
      </c>
      <c r="H63" t="s">
        <v>37</v>
      </c>
      <c r="I63" s="1">
        <v>1</v>
      </c>
      <c r="J63" t="s">
        <v>22</v>
      </c>
      <c r="K63" s="4"/>
      <c r="L63" s="4"/>
      <c r="M63" s="4">
        <f t="shared" si="7"/>
        <v>1</v>
      </c>
      <c r="N63" s="4"/>
      <c r="O63" s="4">
        <f t="shared" si="6"/>
        <v>1</v>
      </c>
      <c r="P63" s="4"/>
      <c r="Q63" s="4">
        <f t="shared" si="8"/>
        <v>1</v>
      </c>
    </row>
    <row r="64" spans="1:17" ht="15" customHeight="1" x14ac:dyDescent="0.25">
      <c r="A64">
        <v>46</v>
      </c>
      <c r="B64" t="s">
        <v>38</v>
      </c>
      <c r="C64" t="s">
        <v>93</v>
      </c>
      <c r="D64" t="s">
        <v>94</v>
      </c>
      <c r="E64">
        <v>42</v>
      </c>
      <c r="F64">
        <v>21.42</v>
      </c>
      <c r="G64" t="s">
        <v>44</v>
      </c>
      <c r="H64" t="s">
        <v>95</v>
      </c>
      <c r="I64" s="1">
        <v>10</v>
      </c>
      <c r="J64" t="s">
        <v>22</v>
      </c>
      <c r="K64" s="4">
        <v>10</v>
      </c>
      <c r="L64" s="4"/>
      <c r="M64" s="4">
        <f t="shared" si="7"/>
        <v>0</v>
      </c>
      <c r="N64" s="4"/>
      <c r="O64" s="4">
        <f t="shared" si="6"/>
        <v>0</v>
      </c>
      <c r="P64" s="4"/>
      <c r="Q64" s="4">
        <f t="shared" si="8"/>
        <v>0</v>
      </c>
    </row>
    <row r="65" spans="1:17" ht="15" customHeight="1" x14ac:dyDescent="0.25">
      <c r="A65">
        <v>46</v>
      </c>
      <c r="B65" t="s">
        <v>38</v>
      </c>
      <c r="C65" t="s">
        <v>93</v>
      </c>
      <c r="D65" t="s">
        <v>94</v>
      </c>
      <c r="E65">
        <v>42</v>
      </c>
      <c r="F65">
        <v>21.42</v>
      </c>
      <c r="G65" t="s">
        <v>44</v>
      </c>
      <c r="H65" t="s">
        <v>96</v>
      </c>
      <c r="I65" s="1">
        <v>4</v>
      </c>
      <c r="J65" t="s">
        <v>22</v>
      </c>
      <c r="K65" s="4">
        <v>4</v>
      </c>
      <c r="L65" s="4"/>
      <c r="M65" s="4">
        <f t="shared" si="7"/>
        <v>0</v>
      </c>
      <c r="N65" s="4"/>
      <c r="O65" s="4">
        <f t="shared" si="6"/>
        <v>0</v>
      </c>
      <c r="P65" s="4"/>
      <c r="Q65" s="4">
        <f t="shared" si="8"/>
        <v>0</v>
      </c>
    </row>
    <row r="66" spans="1:17" ht="15" customHeight="1" x14ac:dyDescent="0.25">
      <c r="A66">
        <v>46</v>
      </c>
      <c r="B66" t="s">
        <v>38</v>
      </c>
      <c r="C66" t="s">
        <v>93</v>
      </c>
      <c r="D66" t="s">
        <v>94</v>
      </c>
      <c r="E66">
        <v>42</v>
      </c>
      <c r="F66">
        <v>21.42</v>
      </c>
      <c r="G66" t="s">
        <v>44</v>
      </c>
      <c r="H66" t="s">
        <v>97</v>
      </c>
      <c r="I66" s="4">
        <v>7</v>
      </c>
      <c r="J66" t="s">
        <v>20</v>
      </c>
      <c r="K66" s="4">
        <f>I66</f>
        <v>7</v>
      </c>
      <c r="L66" s="4">
        <v>7</v>
      </c>
      <c r="M66" s="4" t="e">
        <f>L66-#REF!</f>
        <v>#REF!</v>
      </c>
      <c r="N66" s="4"/>
      <c r="O66" s="4" t="e">
        <f t="shared" si="6"/>
        <v>#REF!</v>
      </c>
      <c r="P66" s="4"/>
      <c r="Q66" s="4"/>
    </row>
    <row r="67" spans="1:17" ht="15" customHeight="1" x14ac:dyDescent="0.25">
      <c r="A67">
        <v>46</v>
      </c>
      <c r="B67" t="s">
        <v>38</v>
      </c>
      <c r="C67" t="s">
        <v>93</v>
      </c>
      <c r="D67" t="s">
        <v>94</v>
      </c>
      <c r="E67">
        <v>42</v>
      </c>
      <c r="F67">
        <v>21.42</v>
      </c>
      <c r="G67" t="s">
        <v>44</v>
      </c>
      <c r="H67" t="s">
        <v>47</v>
      </c>
      <c r="I67" s="4">
        <v>1</v>
      </c>
      <c r="J67" t="s">
        <v>20</v>
      </c>
      <c r="K67" s="4">
        <f>I67</f>
        <v>1</v>
      </c>
      <c r="L67" s="4">
        <v>1</v>
      </c>
      <c r="M67" s="4" t="e">
        <f>L67-#REF!</f>
        <v>#REF!</v>
      </c>
      <c r="N67" s="4"/>
      <c r="O67" s="4" t="e">
        <f t="shared" si="6"/>
        <v>#REF!</v>
      </c>
      <c r="P67" s="4"/>
      <c r="Q67" s="4"/>
    </row>
    <row r="68" spans="1:17" ht="15" customHeight="1" x14ac:dyDescent="0.25">
      <c r="A68">
        <v>46</v>
      </c>
      <c r="B68" t="s">
        <v>38</v>
      </c>
      <c r="C68" t="s">
        <v>93</v>
      </c>
      <c r="D68" t="s">
        <v>94</v>
      </c>
      <c r="E68">
        <v>42</v>
      </c>
      <c r="F68">
        <v>21.42</v>
      </c>
      <c r="G68" t="s">
        <v>44</v>
      </c>
      <c r="H68" t="s">
        <v>98</v>
      </c>
      <c r="I68" s="1">
        <v>5</v>
      </c>
      <c r="J68" t="s">
        <v>22</v>
      </c>
      <c r="K68" s="4"/>
      <c r="L68" s="4"/>
      <c r="M68" s="4">
        <f>I68-K68+L68</f>
        <v>5</v>
      </c>
      <c r="N68" s="4"/>
      <c r="O68" s="4">
        <f t="shared" si="6"/>
        <v>5</v>
      </c>
      <c r="P68" s="4"/>
      <c r="Q68" s="4">
        <f>O68-P68</f>
        <v>5</v>
      </c>
    </row>
    <row r="69" spans="1:17" ht="15" customHeight="1" x14ac:dyDescent="0.25">
      <c r="A69">
        <v>46</v>
      </c>
      <c r="B69" t="s">
        <v>38</v>
      </c>
      <c r="C69" t="s">
        <v>93</v>
      </c>
      <c r="D69" t="s">
        <v>94</v>
      </c>
      <c r="E69">
        <v>42</v>
      </c>
      <c r="F69">
        <v>21.42</v>
      </c>
      <c r="G69" t="s">
        <v>44</v>
      </c>
      <c r="H69" t="s">
        <v>25</v>
      </c>
      <c r="I69" s="1">
        <v>15</v>
      </c>
      <c r="J69" t="s">
        <v>22</v>
      </c>
      <c r="K69" s="4"/>
      <c r="L69" s="4"/>
      <c r="M69" s="4">
        <f>I69-K69+L69</f>
        <v>15</v>
      </c>
      <c r="N69" s="4"/>
      <c r="O69" s="4">
        <f t="shared" si="6"/>
        <v>15</v>
      </c>
      <c r="P69" s="4"/>
      <c r="Q69" s="4">
        <f>O69-P69</f>
        <v>15</v>
      </c>
    </row>
    <row r="70" spans="1:17" ht="15" customHeight="1" x14ac:dyDescent="0.25">
      <c r="A70">
        <v>47</v>
      </c>
      <c r="B70" t="s">
        <v>58</v>
      </c>
      <c r="C70" t="s">
        <v>99</v>
      </c>
      <c r="D70" t="s">
        <v>100</v>
      </c>
      <c r="E70">
        <v>50</v>
      </c>
      <c r="F70">
        <v>2.2000000000000002</v>
      </c>
      <c r="G70" t="s">
        <v>44</v>
      </c>
      <c r="H70" t="s">
        <v>76</v>
      </c>
      <c r="I70" s="4">
        <v>50</v>
      </c>
      <c r="J70" t="s">
        <v>77</v>
      </c>
      <c r="K70" s="4">
        <v>50</v>
      </c>
      <c r="L70" s="4"/>
      <c r="M70" s="4"/>
      <c r="N70" s="4"/>
      <c r="O70" s="4"/>
      <c r="P70" s="4"/>
      <c r="Q70" s="4"/>
    </row>
    <row r="71" spans="1:17" ht="15" customHeight="1" x14ac:dyDescent="0.25">
      <c r="A71">
        <v>48</v>
      </c>
      <c r="B71" t="s">
        <v>38</v>
      </c>
      <c r="C71" t="s">
        <v>101</v>
      </c>
      <c r="D71" t="s">
        <v>102</v>
      </c>
      <c r="E71">
        <v>30</v>
      </c>
      <c r="F71">
        <v>0.34</v>
      </c>
      <c r="G71" t="s">
        <v>44</v>
      </c>
      <c r="H71" t="s">
        <v>76</v>
      </c>
      <c r="I71" s="4">
        <v>30</v>
      </c>
      <c r="J71" t="s">
        <v>77</v>
      </c>
      <c r="K71" s="4">
        <v>30</v>
      </c>
      <c r="L71" s="4"/>
      <c r="M71" s="4"/>
      <c r="N71" s="4"/>
      <c r="O71" s="4"/>
      <c r="P71" s="4"/>
      <c r="Q71" s="4"/>
    </row>
    <row r="72" spans="1:17" ht="15" customHeight="1" x14ac:dyDescent="0.25">
      <c r="A72">
        <v>49</v>
      </c>
      <c r="B72" t="s">
        <v>67</v>
      </c>
      <c r="C72" t="s">
        <v>103</v>
      </c>
      <c r="D72" t="s">
        <v>104</v>
      </c>
      <c r="E72">
        <v>8</v>
      </c>
      <c r="F72">
        <v>53.75</v>
      </c>
      <c r="G72" t="s">
        <v>44</v>
      </c>
      <c r="H72" t="s">
        <v>49</v>
      </c>
      <c r="I72" s="1">
        <v>3</v>
      </c>
      <c r="J72" t="s">
        <v>22</v>
      </c>
      <c r="K72" s="4"/>
      <c r="L72" s="4"/>
      <c r="M72" s="4">
        <f>I72-K72+L72</f>
        <v>3</v>
      </c>
      <c r="N72" s="4"/>
      <c r="O72" s="4">
        <f>M72-N72</f>
        <v>3</v>
      </c>
      <c r="P72" s="4"/>
      <c r="Q72" s="4">
        <f>O72-P72</f>
        <v>3</v>
      </c>
    </row>
    <row r="73" spans="1:17" ht="15" customHeight="1" x14ac:dyDescent="0.25">
      <c r="A73">
        <v>49</v>
      </c>
      <c r="B73" t="s">
        <v>67</v>
      </c>
      <c r="C73" t="s">
        <v>103</v>
      </c>
      <c r="D73" t="s">
        <v>104</v>
      </c>
      <c r="E73">
        <v>8</v>
      </c>
      <c r="F73">
        <v>53.75</v>
      </c>
      <c r="G73" t="s">
        <v>44</v>
      </c>
      <c r="H73" t="s">
        <v>49</v>
      </c>
      <c r="I73" s="1">
        <v>5</v>
      </c>
      <c r="J73" t="s">
        <v>22</v>
      </c>
      <c r="K73" s="4"/>
      <c r="L73" s="4"/>
      <c r="M73" s="4">
        <f>I73-K73+L73</f>
        <v>5</v>
      </c>
      <c r="N73" s="4"/>
      <c r="O73" s="4">
        <f>M73-N73</f>
        <v>5</v>
      </c>
      <c r="P73" s="4"/>
      <c r="Q73" s="4">
        <f>O73-P73</f>
        <v>5</v>
      </c>
    </row>
    <row r="74" spans="1:17" ht="15" customHeight="1" x14ac:dyDescent="0.25">
      <c r="A74">
        <v>50</v>
      </c>
      <c r="B74" t="s">
        <v>58</v>
      </c>
      <c r="C74" t="s">
        <v>105</v>
      </c>
      <c r="D74" t="s">
        <v>106</v>
      </c>
      <c r="E74">
        <v>10</v>
      </c>
      <c r="F74">
        <v>119</v>
      </c>
      <c r="G74" t="s">
        <v>107</v>
      </c>
      <c r="H74" t="s">
        <v>46</v>
      </c>
      <c r="I74" s="4">
        <v>1</v>
      </c>
      <c r="J74" t="s">
        <v>20</v>
      </c>
      <c r="K74" s="4">
        <f>I74</f>
        <v>1</v>
      </c>
      <c r="L74" s="4"/>
      <c r="M74" s="4" t="e">
        <f>L74-#REF!</f>
        <v>#REF!</v>
      </c>
      <c r="N74" s="4"/>
      <c r="O74" s="4" t="e">
        <f>M74-N74</f>
        <v>#REF!</v>
      </c>
      <c r="P74" s="4"/>
      <c r="Q74" s="4"/>
    </row>
    <row r="75" spans="1:17" ht="15" customHeight="1" x14ac:dyDescent="0.25">
      <c r="A75">
        <v>50</v>
      </c>
      <c r="B75" t="s">
        <v>58</v>
      </c>
      <c r="C75" t="s">
        <v>105</v>
      </c>
      <c r="D75" t="s">
        <v>106</v>
      </c>
      <c r="E75">
        <v>10</v>
      </c>
      <c r="F75">
        <v>119</v>
      </c>
      <c r="G75" t="s">
        <v>107</v>
      </c>
      <c r="H75" t="s">
        <v>46</v>
      </c>
      <c r="I75" s="4">
        <v>3</v>
      </c>
      <c r="J75" t="s">
        <v>20</v>
      </c>
      <c r="K75" s="4">
        <f>I75</f>
        <v>3</v>
      </c>
      <c r="L75" s="4"/>
      <c r="M75" s="4" t="e">
        <f>L75-#REF!</f>
        <v>#REF!</v>
      </c>
      <c r="N75" s="4"/>
      <c r="O75" s="4" t="e">
        <f>M75-N75</f>
        <v>#REF!</v>
      </c>
      <c r="P75" s="4"/>
      <c r="Q75" s="4"/>
    </row>
    <row r="76" spans="1:17" ht="15" customHeight="1" x14ac:dyDescent="0.25">
      <c r="A76">
        <v>50</v>
      </c>
      <c r="B76" t="s">
        <v>58</v>
      </c>
      <c r="C76" t="s">
        <v>105</v>
      </c>
      <c r="D76" t="s">
        <v>106</v>
      </c>
      <c r="E76">
        <v>10</v>
      </c>
      <c r="F76">
        <v>119</v>
      </c>
      <c r="G76" t="s">
        <v>107</v>
      </c>
      <c r="H76" t="s">
        <v>108</v>
      </c>
      <c r="I76" s="1">
        <v>6</v>
      </c>
      <c r="J76" t="s">
        <v>22</v>
      </c>
      <c r="K76" s="4"/>
      <c r="L76" s="4"/>
      <c r="M76" s="4">
        <f>I76-K76+L76</f>
        <v>6</v>
      </c>
      <c r="N76" s="4"/>
      <c r="O76" s="4">
        <f>M76-N76</f>
        <v>6</v>
      </c>
      <c r="P76" s="4"/>
      <c r="Q76" s="4">
        <f>O76-P76</f>
        <v>6</v>
      </c>
    </row>
    <row r="77" spans="1:17" ht="15" customHeight="1" x14ac:dyDescent="0.25">
      <c r="A77">
        <v>51</v>
      </c>
      <c r="B77" t="s">
        <v>109</v>
      </c>
      <c r="C77" t="s">
        <v>110</v>
      </c>
      <c r="D77" t="s">
        <v>111</v>
      </c>
      <c r="E77">
        <v>15</v>
      </c>
      <c r="F77">
        <v>9.0500000000000007</v>
      </c>
      <c r="G77" t="s">
        <v>44</v>
      </c>
      <c r="H77" t="s">
        <v>76</v>
      </c>
      <c r="I77" s="4">
        <v>5</v>
      </c>
      <c r="J77" t="s">
        <v>77</v>
      </c>
      <c r="K77" s="4">
        <v>1</v>
      </c>
      <c r="L77" s="4"/>
      <c r="M77" s="4"/>
      <c r="N77" s="4"/>
      <c r="O77" s="4"/>
      <c r="P77" s="4"/>
      <c r="Q77" s="4"/>
    </row>
    <row r="78" spans="1:17" ht="15" customHeight="1" x14ac:dyDescent="0.25">
      <c r="A78">
        <v>51</v>
      </c>
      <c r="B78" t="s">
        <v>109</v>
      </c>
      <c r="C78" t="s">
        <v>110</v>
      </c>
      <c r="D78" t="s">
        <v>111</v>
      </c>
      <c r="E78">
        <v>15</v>
      </c>
      <c r="F78">
        <v>9.0500000000000007</v>
      </c>
      <c r="G78" t="s">
        <v>44</v>
      </c>
      <c r="H78" t="s">
        <v>49</v>
      </c>
      <c r="I78" s="1">
        <v>10</v>
      </c>
      <c r="J78" t="s">
        <v>22</v>
      </c>
      <c r="K78" s="4"/>
      <c r="L78" s="4"/>
      <c r="M78" s="4">
        <f>I78-K78+L78</f>
        <v>10</v>
      </c>
      <c r="N78" s="4"/>
      <c r="O78" s="4">
        <f t="shared" ref="O78:O86" si="9">M78-N78</f>
        <v>10</v>
      </c>
      <c r="P78" s="4"/>
      <c r="Q78" s="4">
        <f>O78-P78</f>
        <v>10</v>
      </c>
    </row>
    <row r="79" spans="1:17" ht="15" customHeight="1" x14ac:dyDescent="0.25">
      <c r="A79">
        <v>52</v>
      </c>
      <c r="B79" t="s">
        <v>67</v>
      </c>
      <c r="C79" t="s">
        <v>112</v>
      </c>
      <c r="D79" t="s">
        <v>113</v>
      </c>
      <c r="E79">
        <v>97</v>
      </c>
      <c r="F79">
        <v>10.38</v>
      </c>
      <c r="G79" t="s">
        <v>44</v>
      </c>
      <c r="H79" t="s">
        <v>49</v>
      </c>
      <c r="I79" s="1">
        <v>50</v>
      </c>
      <c r="J79" t="s">
        <v>22</v>
      </c>
      <c r="K79" s="4"/>
      <c r="L79" s="4"/>
      <c r="M79" s="4">
        <f>I79-K79+L79</f>
        <v>50</v>
      </c>
      <c r="N79" s="4"/>
      <c r="O79" s="4">
        <f t="shared" si="9"/>
        <v>50</v>
      </c>
      <c r="P79" s="4"/>
      <c r="Q79" s="4">
        <f>O79-P79</f>
        <v>50</v>
      </c>
    </row>
    <row r="80" spans="1:17" ht="15" customHeight="1" x14ac:dyDescent="0.25">
      <c r="A80">
        <v>52</v>
      </c>
      <c r="B80" t="s">
        <v>67</v>
      </c>
      <c r="C80" t="s">
        <v>112</v>
      </c>
      <c r="D80" t="s">
        <v>113</v>
      </c>
      <c r="E80">
        <v>97</v>
      </c>
      <c r="F80">
        <v>10.38</v>
      </c>
      <c r="G80" t="s">
        <v>44</v>
      </c>
      <c r="H80" t="s">
        <v>114</v>
      </c>
      <c r="I80" s="4">
        <v>2</v>
      </c>
      <c r="J80" t="s">
        <v>115</v>
      </c>
      <c r="K80" s="1">
        <v>2</v>
      </c>
      <c r="L80" s="2">
        <v>2</v>
      </c>
      <c r="M80" s="3" t="e">
        <f>#REF!+L80</f>
        <v>#REF!</v>
      </c>
      <c r="N80" s="1">
        <v>2</v>
      </c>
      <c r="O80" s="3" t="e">
        <f t="shared" si="9"/>
        <v>#REF!</v>
      </c>
      <c r="Q80" s="3" t="e">
        <f>O80-P80</f>
        <v>#REF!</v>
      </c>
    </row>
    <row r="81" spans="1:17" ht="15" customHeight="1" x14ac:dyDescent="0.25">
      <c r="A81">
        <v>52</v>
      </c>
      <c r="B81" t="s">
        <v>67</v>
      </c>
      <c r="C81" t="s">
        <v>112</v>
      </c>
      <c r="D81" t="s">
        <v>113</v>
      </c>
      <c r="E81">
        <v>97</v>
      </c>
      <c r="F81">
        <v>10.38</v>
      </c>
      <c r="G81" t="s">
        <v>44</v>
      </c>
      <c r="H81" t="s">
        <v>116</v>
      </c>
      <c r="I81" s="4">
        <v>40</v>
      </c>
      <c r="J81" t="s">
        <v>115</v>
      </c>
      <c r="K81" s="1">
        <v>40</v>
      </c>
      <c r="L81" s="2">
        <v>40</v>
      </c>
      <c r="M81" s="3" t="e">
        <f>#REF!+L81</f>
        <v>#REF!</v>
      </c>
      <c r="N81" s="1">
        <v>40</v>
      </c>
      <c r="O81" s="3" t="e">
        <f t="shared" si="9"/>
        <v>#REF!</v>
      </c>
      <c r="Q81" s="3" t="e">
        <f>O81-P81</f>
        <v>#REF!</v>
      </c>
    </row>
    <row r="82" spans="1:17" ht="15" customHeight="1" x14ac:dyDescent="0.25">
      <c r="A82">
        <v>52</v>
      </c>
      <c r="B82" t="s">
        <v>67</v>
      </c>
      <c r="C82" t="s">
        <v>112</v>
      </c>
      <c r="D82" t="s">
        <v>113</v>
      </c>
      <c r="E82">
        <v>97</v>
      </c>
      <c r="F82">
        <v>10.38</v>
      </c>
      <c r="G82" t="s">
        <v>44</v>
      </c>
      <c r="H82" t="s">
        <v>48</v>
      </c>
      <c r="I82" s="1">
        <v>5</v>
      </c>
      <c r="J82" t="s">
        <v>22</v>
      </c>
      <c r="K82" s="4"/>
      <c r="L82" s="4"/>
      <c r="M82" s="4">
        <f>I82-K82+L82</f>
        <v>5</v>
      </c>
      <c r="N82" s="4"/>
      <c r="O82" s="4">
        <f t="shared" si="9"/>
        <v>5</v>
      </c>
      <c r="P82" s="4">
        <v>5</v>
      </c>
      <c r="Q82" s="4">
        <f>O82-P82</f>
        <v>0</v>
      </c>
    </row>
    <row r="83" spans="1:17" ht="15" customHeight="1" x14ac:dyDescent="0.25">
      <c r="A83">
        <v>53</v>
      </c>
      <c r="B83" t="s">
        <v>51</v>
      </c>
      <c r="C83" t="s">
        <v>117</v>
      </c>
      <c r="D83" t="s">
        <v>118</v>
      </c>
      <c r="E83">
        <v>20</v>
      </c>
      <c r="F83">
        <v>10.4</v>
      </c>
      <c r="G83" t="s">
        <v>44</v>
      </c>
      <c r="H83" t="s">
        <v>46</v>
      </c>
      <c r="I83" s="4">
        <v>5</v>
      </c>
      <c r="J83" t="s">
        <v>20</v>
      </c>
      <c r="K83" s="4">
        <f>I83</f>
        <v>5</v>
      </c>
      <c r="L83" s="4"/>
      <c r="M83" s="4" t="e">
        <f>L83-#REF!</f>
        <v>#REF!</v>
      </c>
      <c r="N83" s="4"/>
      <c r="O83" s="4" t="e">
        <f t="shared" si="9"/>
        <v>#REF!</v>
      </c>
      <c r="P83" s="4"/>
      <c r="Q83" s="4"/>
    </row>
    <row r="84" spans="1:17" ht="15" customHeight="1" x14ac:dyDescent="0.25">
      <c r="A84">
        <v>53</v>
      </c>
      <c r="B84" t="s">
        <v>51</v>
      </c>
      <c r="C84" t="s">
        <v>117</v>
      </c>
      <c r="D84" t="s">
        <v>118</v>
      </c>
      <c r="E84">
        <v>20</v>
      </c>
      <c r="F84">
        <v>10.4</v>
      </c>
      <c r="G84" t="s">
        <v>44</v>
      </c>
      <c r="H84" t="s">
        <v>36</v>
      </c>
      <c r="I84" s="1">
        <v>15</v>
      </c>
      <c r="J84" t="s">
        <v>22</v>
      </c>
      <c r="K84" s="4"/>
      <c r="L84" s="4"/>
      <c r="M84" s="4">
        <f>I84-K84+L84</f>
        <v>15</v>
      </c>
      <c r="N84" s="4"/>
      <c r="O84" s="4">
        <f t="shared" si="9"/>
        <v>15</v>
      </c>
      <c r="P84" s="4"/>
      <c r="Q84" s="4">
        <f>O84-P84</f>
        <v>15</v>
      </c>
    </row>
    <row r="85" spans="1:17" ht="15" customHeight="1" x14ac:dyDescent="0.25">
      <c r="A85">
        <v>54</v>
      </c>
      <c r="B85" t="s">
        <v>51</v>
      </c>
      <c r="C85" t="s">
        <v>117</v>
      </c>
      <c r="D85" t="s">
        <v>119</v>
      </c>
      <c r="E85">
        <v>79</v>
      </c>
      <c r="F85">
        <v>9.1999999999999993</v>
      </c>
      <c r="G85" t="s">
        <v>44</v>
      </c>
      <c r="H85" t="s">
        <v>46</v>
      </c>
      <c r="I85" s="4">
        <v>5</v>
      </c>
      <c r="J85" t="s">
        <v>20</v>
      </c>
      <c r="K85" s="4">
        <f>I85</f>
        <v>5</v>
      </c>
      <c r="L85" s="4"/>
      <c r="M85" s="4" t="e">
        <f>L85-#REF!</f>
        <v>#REF!</v>
      </c>
      <c r="N85" s="4"/>
      <c r="O85" s="4" t="e">
        <f t="shared" si="9"/>
        <v>#REF!</v>
      </c>
      <c r="P85" s="4"/>
      <c r="Q85" s="4"/>
    </row>
    <row r="86" spans="1:17" ht="15" customHeight="1" x14ac:dyDescent="0.25">
      <c r="A86">
        <v>54</v>
      </c>
      <c r="B86" t="s">
        <v>51</v>
      </c>
      <c r="C86" t="s">
        <v>117</v>
      </c>
      <c r="D86" t="s">
        <v>119</v>
      </c>
      <c r="E86">
        <v>79</v>
      </c>
      <c r="F86">
        <v>9.1999999999999993</v>
      </c>
      <c r="G86" t="s">
        <v>44</v>
      </c>
      <c r="H86" t="s">
        <v>116</v>
      </c>
      <c r="I86" s="4">
        <v>40</v>
      </c>
      <c r="J86" t="s">
        <v>115</v>
      </c>
      <c r="K86" s="1">
        <v>40</v>
      </c>
      <c r="M86" s="3" t="e">
        <f>#REF!+L86</f>
        <v>#REF!</v>
      </c>
      <c r="O86" s="3" t="e">
        <f t="shared" si="9"/>
        <v>#REF!</v>
      </c>
      <c r="Q86" s="3" t="e">
        <f>O86-P86</f>
        <v>#REF!</v>
      </c>
    </row>
    <row r="87" spans="1:17" ht="15" customHeight="1" x14ac:dyDescent="0.25">
      <c r="A87">
        <v>54</v>
      </c>
      <c r="B87" t="s">
        <v>51</v>
      </c>
      <c r="C87" t="s">
        <v>117</v>
      </c>
      <c r="D87" t="s">
        <v>119</v>
      </c>
      <c r="E87">
        <v>79</v>
      </c>
      <c r="F87">
        <v>9.1999999999999993</v>
      </c>
      <c r="G87" t="s">
        <v>44</v>
      </c>
      <c r="H87" t="s">
        <v>31</v>
      </c>
      <c r="I87" s="4">
        <v>4</v>
      </c>
      <c r="J87" t="s">
        <v>32</v>
      </c>
      <c r="K87" s="4"/>
      <c r="L87" s="4"/>
      <c r="M87" s="4"/>
      <c r="N87" s="4"/>
      <c r="O87" s="4"/>
      <c r="P87" s="4"/>
      <c r="Q87" s="4"/>
    </row>
    <row r="88" spans="1:17" ht="15" customHeight="1" x14ac:dyDescent="0.25">
      <c r="A88">
        <v>54</v>
      </c>
      <c r="B88" t="s">
        <v>51</v>
      </c>
      <c r="C88" t="s">
        <v>117</v>
      </c>
      <c r="D88" t="s">
        <v>119</v>
      </c>
      <c r="E88">
        <v>79</v>
      </c>
      <c r="F88">
        <v>9.1999999999999993</v>
      </c>
      <c r="G88" t="s">
        <v>44</v>
      </c>
      <c r="H88" t="s">
        <v>48</v>
      </c>
      <c r="I88" s="1">
        <v>15</v>
      </c>
      <c r="J88" t="s">
        <v>22</v>
      </c>
      <c r="K88" s="4"/>
      <c r="L88" s="4"/>
      <c r="M88" s="4">
        <f>I88-K88+L88</f>
        <v>15</v>
      </c>
      <c r="N88" s="4"/>
      <c r="O88" s="4">
        <f>M88-N88</f>
        <v>15</v>
      </c>
      <c r="P88" s="4">
        <v>15</v>
      </c>
      <c r="Q88" s="4">
        <f>O88-P88</f>
        <v>0</v>
      </c>
    </row>
    <row r="89" spans="1:17" ht="15" customHeight="1" x14ac:dyDescent="0.25">
      <c r="A89">
        <v>54</v>
      </c>
      <c r="B89" t="s">
        <v>51</v>
      </c>
      <c r="C89" t="s">
        <v>117</v>
      </c>
      <c r="D89" t="s">
        <v>119</v>
      </c>
      <c r="E89">
        <v>79</v>
      </c>
      <c r="F89">
        <v>9.1999999999999993</v>
      </c>
      <c r="G89" t="s">
        <v>44</v>
      </c>
      <c r="H89" t="s">
        <v>120</v>
      </c>
      <c r="I89" s="1">
        <v>15</v>
      </c>
      <c r="J89" t="s">
        <v>22</v>
      </c>
      <c r="K89" s="4"/>
      <c r="L89" s="4"/>
      <c r="M89" s="4">
        <f>I89-K89+L89</f>
        <v>15</v>
      </c>
      <c r="N89" s="4"/>
      <c r="O89" s="4">
        <f>M89-N89</f>
        <v>15</v>
      </c>
      <c r="P89" s="4"/>
      <c r="Q89" s="4">
        <f>O89-P89</f>
        <v>15</v>
      </c>
    </row>
    <row r="90" spans="1:17" ht="15" customHeight="1" x14ac:dyDescent="0.25">
      <c r="A90">
        <v>55</v>
      </c>
      <c r="B90" t="s">
        <v>51</v>
      </c>
      <c r="C90" t="s">
        <v>117</v>
      </c>
      <c r="D90" t="s">
        <v>121</v>
      </c>
      <c r="E90">
        <v>30</v>
      </c>
      <c r="F90">
        <v>21.3</v>
      </c>
      <c r="G90" t="s">
        <v>44</v>
      </c>
      <c r="H90" t="s">
        <v>76</v>
      </c>
      <c r="I90" s="4">
        <v>5</v>
      </c>
      <c r="J90" t="s">
        <v>77</v>
      </c>
      <c r="K90" s="4">
        <v>5</v>
      </c>
      <c r="L90" s="4"/>
      <c r="M90" s="4"/>
      <c r="N90" s="4"/>
      <c r="O90" s="4"/>
      <c r="P90" s="4"/>
      <c r="Q90" s="4"/>
    </row>
    <row r="91" spans="1:17" ht="15" customHeight="1" x14ac:dyDescent="0.25">
      <c r="A91">
        <v>55</v>
      </c>
      <c r="B91" t="s">
        <v>51</v>
      </c>
      <c r="C91" t="s">
        <v>117</v>
      </c>
      <c r="D91" t="s">
        <v>121</v>
      </c>
      <c r="E91">
        <v>30</v>
      </c>
      <c r="F91">
        <v>21.3</v>
      </c>
      <c r="G91" t="s">
        <v>44</v>
      </c>
      <c r="H91" t="s">
        <v>49</v>
      </c>
      <c r="I91" s="1">
        <v>20</v>
      </c>
      <c r="J91" t="s">
        <v>22</v>
      </c>
      <c r="K91" s="4"/>
      <c r="L91" s="4"/>
      <c r="M91" s="4">
        <f>I91-K91+L91</f>
        <v>20</v>
      </c>
      <c r="N91" s="4"/>
      <c r="O91" s="4">
        <f t="shared" ref="O91:O103" si="10">M91-N91</f>
        <v>20</v>
      </c>
      <c r="P91" s="4"/>
      <c r="Q91" s="4">
        <f>O91-P91</f>
        <v>20</v>
      </c>
    </row>
    <row r="92" spans="1:17" ht="15" customHeight="1" x14ac:dyDescent="0.25">
      <c r="A92">
        <v>55</v>
      </c>
      <c r="B92" t="s">
        <v>51</v>
      </c>
      <c r="C92" t="s">
        <v>117</v>
      </c>
      <c r="D92" t="s">
        <v>121</v>
      </c>
      <c r="E92">
        <v>30</v>
      </c>
      <c r="F92">
        <v>21.3</v>
      </c>
      <c r="G92" t="s">
        <v>44</v>
      </c>
      <c r="H92" t="s">
        <v>36</v>
      </c>
      <c r="I92" s="1">
        <v>5</v>
      </c>
      <c r="J92" t="s">
        <v>22</v>
      </c>
      <c r="K92" s="4"/>
      <c r="L92" s="4"/>
      <c r="M92" s="4">
        <f>I92-K92+L92</f>
        <v>5</v>
      </c>
      <c r="N92" s="4"/>
      <c r="O92" s="4">
        <f t="shared" si="10"/>
        <v>5</v>
      </c>
      <c r="P92" s="4"/>
      <c r="Q92" s="4">
        <f>O92-P92</f>
        <v>5</v>
      </c>
    </row>
    <row r="93" spans="1:17" ht="15" customHeight="1" x14ac:dyDescent="0.25">
      <c r="A93">
        <v>56</v>
      </c>
      <c r="B93" t="s">
        <v>51</v>
      </c>
      <c r="C93" t="s">
        <v>117</v>
      </c>
      <c r="D93" t="s">
        <v>122</v>
      </c>
      <c r="E93">
        <v>40</v>
      </c>
      <c r="F93">
        <v>7.1</v>
      </c>
      <c r="G93" t="s">
        <v>44</v>
      </c>
      <c r="H93" t="s">
        <v>116</v>
      </c>
      <c r="I93" s="4">
        <v>40</v>
      </c>
      <c r="J93" t="s">
        <v>115</v>
      </c>
      <c r="K93" s="1">
        <v>40</v>
      </c>
      <c r="M93" s="3" t="e">
        <f>#REF!+L93</f>
        <v>#REF!</v>
      </c>
      <c r="O93" s="3" t="e">
        <f t="shared" si="10"/>
        <v>#REF!</v>
      </c>
      <c r="Q93" s="3" t="e">
        <f>O93-P93</f>
        <v>#REF!</v>
      </c>
    </row>
    <row r="94" spans="1:17" ht="15" customHeight="1" x14ac:dyDescent="0.25">
      <c r="A94">
        <v>57</v>
      </c>
      <c r="B94" t="s">
        <v>67</v>
      </c>
      <c r="C94" t="s">
        <v>112</v>
      </c>
      <c r="D94" t="s">
        <v>123</v>
      </c>
      <c r="E94">
        <v>24</v>
      </c>
      <c r="F94">
        <v>29.58</v>
      </c>
      <c r="G94" t="s">
        <v>44</v>
      </c>
      <c r="H94" t="s">
        <v>64</v>
      </c>
      <c r="I94" s="1">
        <v>2</v>
      </c>
      <c r="J94" t="s">
        <v>22</v>
      </c>
      <c r="K94" s="4">
        <v>2</v>
      </c>
      <c r="L94" s="4"/>
      <c r="M94" s="4">
        <f>I94-K94+L94</f>
        <v>0</v>
      </c>
      <c r="N94" s="4"/>
      <c r="O94" s="4">
        <f t="shared" si="10"/>
        <v>0</v>
      </c>
      <c r="P94" s="4"/>
      <c r="Q94" s="4">
        <f>O94-P94</f>
        <v>0</v>
      </c>
    </row>
    <row r="95" spans="1:17" ht="15" customHeight="1" x14ac:dyDescent="0.25">
      <c r="A95">
        <v>57</v>
      </c>
      <c r="B95" t="s">
        <v>67</v>
      </c>
      <c r="C95" t="s">
        <v>112</v>
      </c>
      <c r="D95" t="s">
        <v>123</v>
      </c>
      <c r="E95">
        <v>24</v>
      </c>
      <c r="F95">
        <v>29.58</v>
      </c>
      <c r="G95" t="s">
        <v>44</v>
      </c>
      <c r="H95" t="s">
        <v>46</v>
      </c>
      <c r="I95" s="4">
        <v>5</v>
      </c>
      <c r="J95" t="s">
        <v>20</v>
      </c>
      <c r="K95" s="4">
        <f>I95</f>
        <v>5</v>
      </c>
      <c r="L95" s="4"/>
      <c r="M95" s="4" t="e">
        <f>L95-#REF!</f>
        <v>#REF!</v>
      </c>
      <c r="N95" s="4"/>
      <c r="O95" s="4" t="e">
        <f t="shared" si="10"/>
        <v>#REF!</v>
      </c>
      <c r="P95" s="4"/>
      <c r="Q95" s="4"/>
    </row>
    <row r="96" spans="1:17" ht="15" customHeight="1" x14ac:dyDescent="0.25">
      <c r="A96">
        <v>57</v>
      </c>
      <c r="B96" t="s">
        <v>67</v>
      </c>
      <c r="C96" t="s">
        <v>112</v>
      </c>
      <c r="D96" t="s">
        <v>123</v>
      </c>
      <c r="E96">
        <v>24</v>
      </c>
      <c r="F96">
        <v>29.58</v>
      </c>
      <c r="G96" t="s">
        <v>44</v>
      </c>
      <c r="H96" t="s">
        <v>47</v>
      </c>
      <c r="I96" s="4">
        <v>4</v>
      </c>
      <c r="J96" t="s">
        <v>20</v>
      </c>
      <c r="K96" s="4">
        <f>I96</f>
        <v>4</v>
      </c>
      <c r="L96" s="4"/>
      <c r="M96" s="4" t="e">
        <f>L96-#REF!</f>
        <v>#REF!</v>
      </c>
      <c r="N96" s="4"/>
      <c r="O96" s="4" t="e">
        <f t="shared" si="10"/>
        <v>#REF!</v>
      </c>
      <c r="P96" s="4"/>
      <c r="Q96" s="4"/>
    </row>
    <row r="97" spans="1:17" ht="15" customHeight="1" x14ac:dyDescent="0.25">
      <c r="A97">
        <v>57</v>
      </c>
      <c r="B97" t="s">
        <v>67</v>
      </c>
      <c r="C97" t="s">
        <v>112</v>
      </c>
      <c r="D97" t="s">
        <v>123</v>
      </c>
      <c r="E97">
        <v>24</v>
      </c>
      <c r="F97">
        <v>29.58</v>
      </c>
      <c r="G97" t="s">
        <v>44</v>
      </c>
      <c r="H97" t="s">
        <v>49</v>
      </c>
      <c r="I97" s="1">
        <v>10</v>
      </c>
      <c r="J97" t="s">
        <v>22</v>
      </c>
      <c r="K97" s="4"/>
      <c r="L97" s="4"/>
      <c r="M97" s="4">
        <f>I97-K97+L97</f>
        <v>10</v>
      </c>
      <c r="N97" s="4"/>
      <c r="O97" s="4">
        <f t="shared" si="10"/>
        <v>10</v>
      </c>
      <c r="P97" s="4"/>
      <c r="Q97" s="4">
        <f>O97-P97</f>
        <v>10</v>
      </c>
    </row>
    <row r="98" spans="1:17" ht="15" customHeight="1" x14ac:dyDescent="0.25">
      <c r="A98">
        <v>57</v>
      </c>
      <c r="B98" t="s">
        <v>67</v>
      </c>
      <c r="C98" t="s">
        <v>112</v>
      </c>
      <c r="D98" t="s">
        <v>123</v>
      </c>
      <c r="E98">
        <v>24</v>
      </c>
      <c r="F98">
        <v>29.58</v>
      </c>
      <c r="G98" t="s">
        <v>44</v>
      </c>
      <c r="H98" t="s">
        <v>36</v>
      </c>
      <c r="I98" s="1">
        <v>3</v>
      </c>
      <c r="J98" t="s">
        <v>22</v>
      </c>
      <c r="K98" s="4"/>
      <c r="L98" s="4"/>
      <c r="M98" s="4">
        <f>I98-K98+L98</f>
        <v>3</v>
      </c>
      <c r="N98" s="4"/>
      <c r="O98" s="4">
        <f t="shared" si="10"/>
        <v>3</v>
      </c>
      <c r="P98" s="4"/>
      <c r="Q98" s="4">
        <f>O98-P98</f>
        <v>3</v>
      </c>
    </row>
    <row r="99" spans="1:17" ht="15" customHeight="1" x14ac:dyDescent="0.25">
      <c r="A99">
        <v>58</v>
      </c>
      <c r="B99" t="s">
        <v>51</v>
      </c>
      <c r="C99" t="s">
        <v>117</v>
      </c>
      <c r="D99" t="s">
        <v>124</v>
      </c>
      <c r="E99">
        <v>28</v>
      </c>
      <c r="F99">
        <v>11.95</v>
      </c>
      <c r="G99" t="s">
        <v>44</v>
      </c>
      <c r="H99" t="s">
        <v>46</v>
      </c>
      <c r="I99" s="4">
        <v>5</v>
      </c>
      <c r="J99" t="s">
        <v>20</v>
      </c>
      <c r="K99" s="4">
        <f>I99</f>
        <v>5</v>
      </c>
      <c r="L99" s="4"/>
      <c r="M99" s="4" t="e">
        <f>L99-#REF!</f>
        <v>#REF!</v>
      </c>
      <c r="N99" s="4"/>
      <c r="O99" s="4" t="e">
        <f t="shared" si="10"/>
        <v>#REF!</v>
      </c>
      <c r="P99" s="4"/>
      <c r="Q99" s="4"/>
    </row>
    <row r="100" spans="1:17" ht="15" customHeight="1" x14ac:dyDescent="0.25">
      <c r="A100">
        <v>58</v>
      </c>
      <c r="B100" t="s">
        <v>51</v>
      </c>
      <c r="C100" t="s">
        <v>117</v>
      </c>
      <c r="D100" t="s">
        <v>124</v>
      </c>
      <c r="E100">
        <v>28</v>
      </c>
      <c r="F100">
        <v>11.95</v>
      </c>
      <c r="G100" t="s">
        <v>44</v>
      </c>
      <c r="H100" t="s">
        <v>33</v>
      </c>
      <c r="I100" s="1">
        <v>3</v>
      </c>
      <c r="J100" t="s">
        <v>22</v>
      </c>
      <c r="K100" s="4"/>
      <c r="L100" s="4"/>
      <c r="M100" s="4">
        <f>I100-K100+L100</f>
        <v>3</v>
      </c>
      <c r="N100" s="4"/>
      <c r="O100" s="4">
        <f t="shared" si="10"/>
        <v>3</v>
      </c>
      <c r="P100" s="4"/>
      <c r="Q100" s="4">
        <f>O100-P100</f>
        <v>3</v>
      </c>
    </row>
    <row r="101" spans="1:17" ht="15" customHeight="1" x14ac:dyDescent="0.25">
      <c r="A101">
        <v>58</v>
      </c>
      <c r="B101" t="s">
        <v>51</v>
      </c>
      <c r="C101" t="s">
        <v>117</v>
      </c>
      <c r="D101" t="s">
        <v>124</v>
      </c>
      <c r="E101">
        <v>28</v>
      </c>
      <c r="F101">
        <v>11.95</v>
      </c>
      <c r="G101" t="s">
        <v>44</v>
      </c>
      <c r="H101" t="s">
        <v>108</v>
      </c>
      <c r="I101" s="1">
        <v>20</v>
      </c>
      <c r="J101" t="s">
        <v>22</v>
      </c>
      <c r="K101" s="4"/>
      <c r="L101" s="4"/>
      <c r="M101" s="4">
        <f>I101-K101+L101</f>
        <v>20</v>
      </c>
      <c r="N101" s="4"/>
      <c r="O101" s="4">
        <f t="shared" si="10"/>
        <v>20</v>
      </c>
      <c r="P101" s="4"/>
      <c r="Q101" s="4">
        <f>O101-P101</f>
        <v>20</v>
      </c>
    </row>
    <row r="102" spans="1:17" ht="15" customHeight="1" x14ac:dyDescent="0.25">
      <c r="A102">
        <v>59</v>
      </c>
      <c r="B102" t="s">
        <v>109</v>
      </c>
      <c r="C102" t="s">
        <v>110</v>
      </c>
      <c r="D102" t="s">
        <v>125</v>
      </c>
      <c r="E102">
        <v>82</v>
      </c>
      <c r="F102">
        <v>5.39</v>
      </c>
      <c r="G102" t="s">
        <v>44</v>
      </c>
      <c r="H102" t="s">
        <v>114</v>
      </c>
      <c r="I102" s="4">
        <v>2</v>
      </c>
      <c r="J102" t="s">
        <v>115</v>
      </c>
      <c r="K102" s="1">
        <v>2</v>
      </c>
      <c r="L102" s="2">
        <v>2</v>
      </c>
      <c r="M102" s="3" t="e">
        <f>#REF!+L102</f>
        <v>#REF!</v>
      </c>
      <c r="O102" s="3" t="e">
        <f t="shared" si="10"/>
        <v>#REF!</v>
      </c>
      <c r="P102" s="1">
        <v>2</v>
      </c>
      <c r="Q102" s="3" t="e">
        <f>O102-P102</f>
        <v>#REF!</v>
      </c>
    </row>
    <row r="103" spans="1:17" ht="15" customHeight="1" x14ac:dyDescent="0.25">
      <c r="A103">
        <v>59</v>
      </c>
      <c r="B103" t="s">
        <v>109</v>
      </c>
      <c r="C103" t="s">
        <v>110</v>
      </c>
      <c r="D103" t="s">
        <v>125</v>
      </c>
      <c r="E103">
        <v>82</v>
      </c>
      <c r="F103">
        <v>5.39</v>
      </c>
      <c r="G103" t="s">
        <v>44</v>
      </c>
      <c r="H103" t="s">
        <v>116</v>
      </c>
      <c r="I103" s="4">
        <v>40</v>
      </c>
      <c r="J103" t="s">
        <v>115</v>
      </c>
      <c r="K103" s="1">
        <v>40</v>
      </c>
      <c r="L103" s="2">
        <v>40</v>
      </c>
      <c r="M103" s="3" t="e">
        <f>#REF!+L103</f>
        <v>#REF!</v>
      </c>
      <c r="O103" s="3" t="e">
        <f t="shared" si="10"/>
        <v>#REF!</v>
      </c>
      <c r="P103" s="1">
        <v>40</v>
      </c>
      <c r="Q103" s="3" t="e">
        <f>O103-P103</f>
        <v>#REF!</v>
      </c>
    </row>
    <row r="104" spans="1:17" ht="15" customHeight="1" x14ac:dyDescent="0.25">
      <c r="A104">
        <v>59</v>
      </c>
      <c r="B104" t="s">
        <v>109</v>
      </c>
      <c r="C104" t="s">
        <v>110</v>
      </c>
      <c r="D104" t="s">
        <v>125</v>
      </c>
      <c r="E104">
        <v>82</v>
      </c>
      <c r="F104">
        <v>5.39</v>
      </c>
      <c r="G104" t="s">
        <v>44</v>
      </c>
      <c r="H104" t="s">
        <v>31</v>
      </c>
      <c r="I104" s="4">
        <v>5</v>
      </c>
      <c r="J104" t="s">
        <v>32</v>
      </c>
      <c r="K104" s="4"/>
      <c r="L104" s="4"/>
      <c r="M104" s="4"/>
      <c r="N104" s="4"/>
      <c r="O104" s="4"/>
      <c r="P104" s="4"/>
      <c r="Q104" s="4"/>
    </row>
    <row r="105" spans="1:17" ht="15" customHeight="1" x14ac:dyDescent="0.25">
      <c r="A105">
        <v>59</v>
      </c>
      <c r="B105" t="s">
        <v>109</v>
      </c>
      <c r="C105" t="s">
        <v>110</v>
      </c>
      <c r="D105" t="s">
        <v>125</v>
      </c>
      <c r="E105">
        <v>82</v>
      </c>
      <c r="F105">
        <v>5.39</v>
      </c>
      <c r="G105" t="s">
        <v>44</v>
      </c>
      <c r="H105" t="s">
        <v>48</v>
      </c>
      <c r="I105" s="1">
        <v>25</v>
      </c>
      <c r="J105" t="s">
        <v>22</v>
      </c>
      <c r="K105" s="4"/>
      <c r="L105" s="4"/>
      <c r="M105" s="4">
        <f>I105-K105+L105</f>
        <v>25</v>
      </c>
      <c r="N105" s="4"/>
      <c r="O105" s="4">
        <f t="shared" ref="O105:O118" si="11">M105-N105</f>
        <v>25</v>
      </c>
      <c r="P105" s="4">
        <v>25</v>
      </c>
      <c r="Q105" s="4">
        <f>O105-P105</f>
        <v>0</v>
      </c>
    </row>
    <row r="106" spans="1:17" ht="15" customHeight="1" x14ac:dyDescent="0.25">
      <c r="A106">
        <v>59</v>
      </c>
      <c r="B106" t="s">
        <v>109</v>
      </c>
      <c r="C106" t="s">
        <v>110</v>
      </c>
      <c r="D106" t="s">
        <v>125</v>
      </c>
      <c r="E106">
        <v>82</v>
      </c>
      <c r="F106">
        <v>5.39</v>
      </c>
      <c r="G106" t="s">
        <v>44</v>
      </c>
      <c r="H106" t="s">
        <v>126</v>
      </c>
      <c r="I106" s="1">
        <v>10</v>
      </c>
      <c r="J106" t="s">
        <v>22</v>
      </c>
      <c r="K106" s="4"/>
      <c r="L106" s="4"/>
      <c r="M106" s="4">
        <f>I106-K106+L106</f>
        <v>10</v>
      </c>
      <c r="N106" s="4"/>
      <c r="O106" s="4">
        <f t="shared" si="11"/>
        <v>10</v>
      </c>
      <c r="P106" s="4"/>
      <c r="Q106" s="4">
        <f>O106-P106</f>
        <v>10</v>
      </c>
    </row>
    <row r="107" spans="1:17" ht="15" customHeight="1" x14ac:dyDescent="0.25">
      <c r="A107">
        <v>60</v>
      </c>
      <c r="B107" t="s">
        <v>58</v>
      </c>
      <c r="C107" t="s">
        <v>105</v>
      </c>
      <c r="D107" t="s">
        <v>127</v>
      </c>
      <c r="E107">
        <v>26</v>
      </c>
      <c r="F107">
        <v>15.7</v>
      </c>
      <c r="G107" t="s">
        <v>44</v>
      </c>
      <c r="H107" t="s">
        <v>46</v>
      </c>
      <c r="I107" s="4">
        <v>5</v>
      </c>
      <c r="J107" t="s">
        <v>20</v>
      </c>
      <c r="K107" s="4">
        <f>I107</f>
        <v>5</v>
      </c>
      <c r="L107" s="4"/>
      <c r="M107" s="4" t="e">
        <f>L107-#REF!</f>
        <v>#REF!</v>
      </c>
      <c r="N107" s="4"/>
      <c r="O107" s="4" t="e">
        <f t="shared" si="11"/>
        <v>#REF!</v>
      </c>
      <c r="P107" s="4"/>
      <c r="Q107" s="4"/>
    </row>
    <row r="108" spans="1:17" ht="15" customHeight="1" x14ac:dyDescent="0.25">
      <c r="A108">
        <v>60</v>
      </c>
      <c r="B108" t="s">
        <v>58</v>
      </c>
      <c r="C108" t="s">
        <v>105</v>
      </c>
      <c r="D108" t="s">
        <v>127</v>
      </c>
      <c r="E108">
        <v>26</v>
      </c>
      <c r="F108">
        <v>15.7</v>
      </c>
      <c r="G108" t="s">
        <v>44</v>
      </c>
      <c r="H108" t="s">
        <v>33</v>
      </c>
      <c r="I108" s="1">
        <v>4</v>
      </c>
      <c r="J108" t="s">
        <v>22</v>
      </c>
      <c r="K108" s="4"/>
      <c r="L108" s="4"/>
      <c r="M108" s="4">
        <f>I108-K108+L108</f>
        <v>4</v>
      </c>
      <c r="N108" s="4"/>
      <c r="O108" s="4">
        <f t="shared" si="11"/>
        <v>4</v>
      </c>
      <c r="P108" s="4"/>
      <c r="Q108" s="4">
        <f>O108-P108</f>
        <v>4</v>
      </c>
    </row>
    <row r="109" spans="1:17" ht="15" customHeight="1" x14ac:dyDescent="0.25">
      <c r="A109">
        <v>60</v>
      </c>
      <c r="B109" t="s">
        <v>58</v>
      </c>
      <c r="C109" t="s">
        <v>105</v>
      </c>
      <c r="D109" t="s">
        <v>127</v>
      </c>
      <c r="E109">
        <v>26</v>
      </c>
      <c r="F109">
        <v>15.7</v>
      </c>
      <c r="G109" t="s">
        <v>44</v>
      </c>
      <c r="H109" t="s">
        <v>48</v>
      </c>
      <c r="I109" s="1">
        <v>2</v>
      </c>
      <c r="J109" t="s">
        <v>22</v>
      </c>
      <c r="K109" s="4"/>
      <c r="L109" s="4"/>
      <c r="M109" s="4">
        <f>I109-K109+L109</f>
        <v>2</v>
      </c>
      <c r="N109" s="4"/>
      <c r="O109" s="4">
        <f t="shared" si="11"/>
        <v>2</v>
      </c>
      <c r="P109" s="4">
        <v>2</v>
      </c>
      <c r="Q109" s="4">
        <f>O109-P109</f>
        <v>0</v>
      </c>
    </row>
    <row r="110" spans="1:17" ht="15" customHeight="1" x14ac:dyDescent="0.25">
      <c r="A110">
        <v>60</v>
      </c>
      <c r="B110" t="s">
        <v>58</v>
      </c>
      <c r="C110" t="s">
        <v>105</v>
      </c>
      <c r="D110" t="s">
        <v>127</v>
      </c>
      <c r="E110">
        <v>26</v>
      </c>
      <c r="F110">
        <v>15.7</v>
      </c>
      <c r="G110" t="s">
        <v>44</v>
      </c>
      <c r="H110" t="s">
        <v>49</v>
      </c>
      <c r="I110" s="1">
        <v>10</v>
      </c>
      <c r="J110" t="s">
        <v>22</v>
      </c>
      <c r="K110" s="4"/>
      <c r="L110" s="4"/>
      <c r="M110" s="4">
        <f>I110-K110+L110</f>
        <v>10</v>
      </c>
      <c r="N110" s="4"/>
      <c r="O110" s="4">
        <f t="shared" si="11"/>
        <v>10</v>
      </c>
      <c r="P110" s="4"/>
      <c r="Q110" s="4">
        <f>O110-P110</f>
        <v>10</v>
      </c>
    </row>
    <row r="111" spans="1:17" ht="15" customHeight="1" x14ac:dyDescent="0.25">
      <c r="A111">
        <v>60</v>
      </c>
      <c r="B111" t="s">
        <v>58</v>
      </c>
      <c r="C111" t="s">
        <v>105</v>
      </c>
      <c r="D111" t="s">
        <v>127</v>
      </c>
      <c r="E111">
        <v>26</v>
      </c>
      <c r="F111">
        <v>15.7</v>
      </c>
      <c r="G111" t="s">
        <v>44</v>
      </c>
      <c r="H111" t="s">
        <v>36</v>
      </c>
      <c r="I111" s="1">
        <v>5</v>
      </c>
      <c r="J111" t="s">
        <v>22</v>
      </c>
      <c r="K111" s="4"/>
      <c r="L111" s="4"/>
      <c r="M111" s="4">
        <f>I111-K111+L111</f>
        <v>5</v>
      </c>
      <c r="N111" s="4"/>
      <c r="O111" s="4">
        <f t="shared" si="11"/>
        <v>5</v>
      </c>
      <c r="P111" s="4"/>
      <c r="Q111" s="4">
        <f>O111-P111</f>
        <v>5</v>
      </c>
    </row>
    <row r="112" spans="1:17" ht="15" customHeight="1" x14ac:dyDescent="0.25">
      <c r="A112">
        <v>61</v>
      </c>
      <c r="B112" t="s">
        <v>67</v>
      </c>
      <c r="C112" t="s">
        <v>112</v>
      </c>
      <c r="D112" t="s">
        <v>128</v>
      </c>
      <c r="E112">
        <v>12</v>
      </c>
      <c r="F112">
        <v>17.2</v>
      </c>
      <c r="G112" t="s">
        <v>44</v>
      </c>
      <c r="H112" t="s">
        <v>116</v>
      </c>
      <c r="I112" s="4">
        <v>12</v>
      </c>
      <c r="J112" t="s">
        <v>115</v>
      </c>
      <c r="K112" s="1">
        <v>12</v>
      </c>
      <c r="L112" s="2">
        <v>12</v>
      </c>
      <c r="M112" s="3" t="e">
        <f>#REF!+L112</f>
        <v>#REF!</v>
      </c>
      <c r="N112" s="1">
        <v>12</v>
      </c>
      <c r="O112" s="3" t="e">
        <f t="shared" si="11"/>
        <v>#REF!</v>
      </c>
      <c r="Q112" s="3" t="e">
        <f>O112-P112</f>
        <v>#REF!</v>
      </c>
    </row>
    <row r="113" spans="1:17" ht="15" customHeight="1" x14ac:dyDescent="0.25">
      <c r="A113">
        <v>65</v>
      </c>
      <c r="B113" t="s">
        <v>58</v>
      </c>
      <c r="C113" t="s">
        <v>129</v>
      </c>
      <c r="D113" t="s">
        <v>130</v>
      </c>
      <c r="E113">
        <v>21</v>
      </c>
      <c r="F113">
        <v>11.56</v>
      </c>
      <c r="G113" t="s">
        <v>44</v>
      </c>
      <c r="H113" t="s">
        <v>46</v>
      </c>
      <c r="I113" s="4">
        <v>12</v>
      </c>
      <c r="J113" t="s">
        <v>20</v>
      </c>
      <c r="K113" s="4">
        <f>I113</f>
        <v>12</v>
      </c>
      <c r="L113" s="4"/>
      <c r="M113" s="4" t="e">
        <f>L113-#REF!</f>
        <v>#REF!</v>
      </c>
      <c r="N113" s="4"/>
      <c r="O113" s="4" t="e">
        <f t="shared" si="11"/>
        <v>#REF!</v>
      </c>
      <c r="P113" s="4"/>
      <c r="Q113" s="4"/>
    </row>
    <row r="114" spans="1:17" ht="15" customHeight="1" x14ac:dyDescent="0.25">
      <c r="A114">
        <v>65</v>
      </c>
      <c r="B114" t="s">
        <v>58</v>
      </c>
      <c r="C114" t="s">
        <v>129</v>
      </c>
      <c r="D114" t="s">
        <v>130</v>
      </c>
      <c r="E114">
        <v>21</v>
      </c>
      <c r="F114">
        <v>11.56</v>
      </c>
      <c r="G114" t="s">
        <v>44</v>
      </c>
      <c r="H114" t="s">
        <v>47</v>
      </c>
      <c r="I114" s="4">
        <v>5</v>
      </c>
      <c r="J114" t="s">
        <v>20</v>
      </c>
      <c r="K114" s="4">
        <f>I114</f>
        <v>5</v>
      </c>
      <c r="L114" s="4"/>
      <c r="M114" s="4" t="e">
        <f>L114-#REF!</f>
        <v>#REF!</v>
      </c>
      <c r="N114" s="4"/>
      <c r="O114" s="4" t="e">
        <f t="shared" si="11"/>
        <v>#REF!</v>
      </c>
      <c r="P114" s="4"/>
      <c r="Q114" s="4"/>
    </row>
    <row r="115" spans="1:17" ht="15" customHeight="1" x14ac:dyDescent="0.25">
      <c r="A115">
        <v>65</v>
      </c>
      <c r="B115" t="s">
        <v>58</v>
      </c>
      <c r="C115" t="s">
        <v>129</v>
      </c>
      <c r="D115" t="s">
        <v>130</v>
      </c>
      <c r="E115">
        <v>21</v>
      </c>
      <c r="F115">
        <v>11.56</v>
      </c>
      <c r="G115" t="s">
        <v>44</v>
      </c>
      <c r="H115" t="s">
        <v>131</v>
      </c>
      <c r="I115" s="1">
        <v>4</v>
      </c>
      <c r="J115" t="s">
        <v>22</v>
      </c>
      <c r="K115" s="4"/>
      <c r="L115" s="4"/>
      <c r="M115" s="4">
        <f>I115-K115+L115</f>
        <v>4</v>
      </c>
      <c r="N115" s="4"/>
      <c r="O115" s="4">
        <f t="shared" si="11"/>
        <v>4</v>
      </c>
      <c r="P115" s="4"/>
      <c r="Q115" s="4">
        <f>O115-P115</f>
        <v>4</v>
      </c>
    </row>
    <row r="116" spans="1:17" ht="15" customHeight="1" x14ac:dyDescent="0.25">
      <c r="A116">
        <v>66</v>
      </c>
      <c r="B116" t="s">
        <v>58</v>
      </c>
      <c r="C116" t="s">
        <v>105</v>
      </c>
      <c r="D116" t="s">
        <v>132</v>
      </c>
      <c r="E116">
        <v>43</v>
      </c>
      <c r="F116">
        <v>1</v>
      </c>
      <c r="G116" t="s">
        <v>44</v>
      </c>
      <c r="H116" t="s">
        <v>49</v>
      </c>
      <c r="I116" s="1">
        <v>40</v>
      </c>
      <c r="J116" t="s">
        <v>22</v>
      </c>
      <c r="K116" s="4">
        <v>40</v>
      </c>
      <c r="L116" s="4"/>
      <c r="M116" s="4">
        <f>I116-K116+L116</f>
        <v>0</v>
      </c>
      <c r="N116" s="4"/>
      <c r="O116" s="4">
        <f t="shared" si="11"/>
        <v>0</v>
      </c>
      <c r="P116" s="4"/>
      <c r="Q116" s="4">
        <f>O116-P116</f>
        <v>0</v>
      </c>
    </row>
    <row r="117" spans="1:17" ht="15" customHeight="1" x14ac:dyDescent="0.25">
      <c r="A117">
        <v>66</v>
      </c>
      <c r="B117" t="s">
        <v>58</v>
      </c>
      <c r="C117" t="s">
        <v>105</v>
      </c>
      <c r="D117" t="s">
        <v>132</v>
      </c>
      <c r="E117">
        <v>43</v>
      </c>
      <c r="F117">
        <v>1</v>
      </c>
      <c r="G117" t="s">
        <v>44</v>
      </c>
      <c r="H117" t="s">
        <v>108</v>
      </c>
      <c r="I117" s="1">
        <v>3</v>
      </c>
      <c r="J117" t="s">
        <v>22</v>
      </c>
      <c r="K117" s="4"/>
      <c r="L117" s="4"/>
      <c r="M117" s="4">
        <f>I117-K117+L117</f>
        <v>3</v>
      </c>
      <c r="N117" s="4"/>
      <c r="O117" s="4">
        <f t="shared" si="11"/>
        <v>3</v>
      </c>
      <c r="P117" s="4"/>
      <c r="Q117" s="4">
        <f>O117-P117</f>
        <v>3</v>
      </c>
    </row>
    <row r="118" spans="1:17" ht="15" customHeight="1" x14ac:dyDescent="0.25">
      <c r="A118">
        <v>67</v>
      </c>
      <c r="B118" t="s">
        <v>58</v>
      </c>
      <c r="C118" t="s">
        <v>105</v>
      </c>
      <c r="D118" t="s">
        <v>133</v>
      </c>
      <c r="E118">
        <v>10</v>
      </c>
      <c r="F118">
        <v>1</v>
      </c>
      <c r="G118" t="s">
        <v>44</v>
      </c>
      <c r="H118" t="s">
        <v>50</v>
      </c>
      <c r="I118" s="1">
        <v>10</v>
      </c>
      <c r="J118" t="s">
        <v>22</v>
      </c>
      <c r="K118" s="4"/>
      <c r="L118" s="4"/>
      <c r="M118" s="4">
        <f>I118-K118+L118</f>
        <v>10</v>
      </c>
      <c r="N118" s="4"/>
      <c r="O118" s="4">
        <f t="shared" si="11"/>
        <v>10</v>
      </c>
      <c r="P118" s="4">
        <v>10</v>
      </c>
      <c r="Q118" s="4">
        <f>O118-P118</f>
        <v>0</v>
      </c>
    </row>
    <row r="119" spans="1:17" ht="15" customHeight="1" x14ac:dyDescent="0.25">
      <c r="A119">
        <v>68</v>
      </c>
      <c r="B119" t="s">
        <v>58</v>
      </c>
      <c r="C119" t="s">
        <v>105</v>
      </c>
      <c r="D119" t="s">
        <v>134</v>
      </c>
      <c r="E119">
        <v>149</v>
      </c>
      <c r="F119">
        <v>1.53</v>
      </c>
      <c r="G119" t="s">
        <v>44</v>
      </c>
      <c r="H119" t="s">
        <v>76</v>
      </c>
      <c r="I119" s="4">
        <v>50</v>
      </c>
      <c r="J119" t="s">
        <v>77</v>
      </c>
      <c r="K119" s="4">
        <v>50</v>
      </c>
      <c r="L119" s="4"/>
      <c r="M119" s="4"/>
      <c r="N119" s="4"/>
      <c r="O119" s="4"/>
      <c r="P119" s="4"/>
      <c r="Q119" s="4"/>
    </row>
    <row r="120" spans="1:17" ht="15" customHeight="1" x14ac:dyDescent="0.25">
      <c r="A120">
        <v>68</v>
      </c>
      <c r="B120" t="s">
        <v>58</v>
      </c>
      <c r="C120" t="s">
        <v>105</v>
      </c>
      <c r="D120" t="s">
        <v>134</v>
      </c>
      <c r="E120">
        <v>149</v>
      </c>
      <c r="F120">
        <v>1.53</v>
      </c>
      <c r="G120" t="s">
        <v>44</v>
      </c>
      <c r="H120" t="s">
        <v>114</v>
      </c>
      <c r="I120" s="4">
        <v>10</v>
      </c>
      <c r="J120" t="s">
        <v>115</v>
      </c>
      <c r="K120" s="1">
        <v>10</v>
      </c>
      <c r="L120" s="2">
        <v>10</v>
      </c>
      <c r="M120" s="3" t="e">
        <f>#REF!+L120</f>
        <v>#REF!</v>
      </c>
      <c r="N120" s="1">
        <v>10</v>
      </c>
      <c r="O120" s="3" t="e">
        <f>M120-N120</f>
        <v>#REF!</v>
      </c>
      <c r="Q120" s="3" t="e">
        <f>O120-P120</f>
        <v>#REF!</v>
      </c>
    </row>
    <row r="121" spans="1:17" ht="15" customHeight="1" x14ac:dyDescent="0.25">
      <c r="A121">
        <v>68</v>
      </c>
      <c r="B121" t="s">
        <v>58</v>
      </c>
      <c r="C121" t="s">
        <v>105</v>
      </c>
      <c r="D121" t="s">
        <v>134</v>
      </c>
      <c r="E121">
        <v>149</v>
      </c>
      <c r="F121">
        <v>1.53</v>
      </c>
      <c r="G121" t="s">
        <v>44</v>
      </c>
      <c r="H121" t="s">
        <v>45</v>
      </c>
      <c r="I121" s="4">
        <v>5</v>
      </c>
      <c r="J121" t="s">
        <v>20</v>
      </c>
      <c r="K121" s="4">
        <f>I121</f>
        <v>5</v>
      </c>
      <c r="L121" s="4"/>
      <c r="M121" s="4" t="e">
        <f>L121-#REF!</f>
        <v>#REF!</v>
      </c>
      <c r="N121" s="4"/>
      <c r="O121" s="4" t="e">
        <f>M121-N121</f>
        <v>#REF!</v>
      </c>
      <c r="P121" s="4"/>
      <c r="Q121" s="4"/>
    </row>
    <row r="122" spans="1:17" ht="15" customHeight="1" x14ac:dyDescent="0.25">
      <c r="A122">
        <v>68</v>
      </c>
      <c r="B122" t="s">
        <v>58</v>
      </c>
      <c r="C122" t="s">
        <v>105</v>
      </c>
      <c r="D122" t="s">
        <v>134</v>
      </c>
      <c r="E122">
        <v>149</v>
      </c>
      <c r="F122">
        <v>1.53</v>
      </c>
      <c r="G122" t="s">
        <v>44</v>
      </c>
      <c r="H122" t="s">
        <v>135</v>
      </c>
      <c r="I122" s="4">
        <v>24</v>
      </c>
      <c r="J122" t="s">
        <v>136</v>
      </c>
      <c r="K122" s="4"/>
      <c r="L122" s="4"/>
      <c r="M122" s="4"/>
      <c r="N122" s="4"/>
      <c r="O122" s="4"/>
      <c r="P122" s="4"/>
      <c r="Q122" s="4"/>
    </row>
    <row r="123" spans="1:17" ht="15" customHeight="1" x14ac:dyDescent="0.25">
      <c r="A123">
        <v>68</v>
      </c>
      <c r="B123" t="s">
        <v>58</v>
      </c>
      <c r="C123" t="s">
        <v>105</v>
      </c>
      <c r="D123" t="s">
        <v>134</v>
      </c>
      <c r="E123">
        <v>149</v>
      </c>
      <c r="F123">
        <v>1.53</v>
      </c>
      <c r="G123" t="s">
        <v>44</v>
      </c>
      <c r="H123" t="s">
        <v>49</v>
      </c>
      <c r="I123" s="1">
        <v>50</v>
      </c>
      <c r="J123" t="s">
        <v>22</v>
      </c>
      <c r="K123" s="4"/>
      <c r="L123" s="4"/>
      <c r="M123" s="4">
        <f>I123-K123+L123</f>
        <v>50</v>
      </c>
      <c r="N123" s="4"/>
      <c r="O123" s="4">
        <f t="shared" ref="O123:O161" si="12">M123-N123</f>
        <v>50</v>
      </c>
      <c r="P123" s="4"/>
      <c r="Q123" s="4">
        <f t="shared" ref="Q123:Q130" si="13">O123-P123</f>
        <v>50</v>
      </c>
    </row>
    <row r="124" spans="1:17" ht="15" customHeight="1" x14ac:dyDescent="0.25">
      <c r="A124">
        <v>68</v>
      </c>
      <c r="B124" t="s">
        <v>58</v>
      </c>
      <c r="C124" t="s">
        <v>105</v>
      </c>
      <c r="D124" t="s">
        <v>134</v>
      </c>
      <c r="E124">
        <v>149</v>
      </c>
      <c r="F124">
        <v>1.53</v>
      </c>
      <c r="G124" t="s">
        <v>44</v>
      </c>
      <c r="H124" t="s">
        <v>50</v>
      </c>
      <c r="I124" s="1">
        <v>10</v>
      </c>
      <c r="J124" t="s">
        <v>22</v>
      </c>
      <c r="K124" s="4"/>
      <c r="L124" s="4"/>
      <c r="M124" s="4">
        <f>I124-K124+L124</f>
        <v>10</v>
      </c>
      <c r="N124" s="4"/>
      <c r="O124" s="4">
        <f t="shared" si="12"/>
        <v>10</v>
      </c>
      <c r="P124" s="4">
        <v>10</v>
      </c>
      <c r="Q124" s="4">
        <f t="shared" si="13"/>
        <v>0</v>
      </c>
    </row>
    <row r="125" spans="1:17" ht="15" customHeight="1" x14ac:dyDescent="0.25">
      <c r="A125">
        <v>69</v>
      </c>
      <c r="B125" t="s">
        <v>67</v>
      </c>
      <c r="C125" t="s">
        <v>112</v>
      </c>
      <c r="D125" t="s">
        <v>137</v>
      </c>
      <c r="E125">
        <v>22</v>
      </c>
      <c r="F125">
        <v>25.9</v>
      </c>
      <c r="G125" t="s">
        <v>44</v>
      </c>
      <c r="H125" t="s">
        <v>116</v>
      </c>
      <c r="I125" s="4">
        <v>10</v>
      </c>
      <c r="J125" t="s">
        <v>115</v>
      </c>
      <c r="K125" s="1">
        <v>10</v>
      </c>
      <c r="L125" s="2">
        <v>10</v>
      </c>
      <c r="M125" s="3" t="e">
        <f>#REF!+L125</f>
        <v>#REF!</v>
      </c>
      <c r="N125" s="1">
        <v>10</v>
      </c>
      <c r="O125" s="3" t="e">
        <f t="shared" si="12"/>
        <v>#REF!</v>
      </c>
      <c r="Q125" s="3" t="e">
        <f t="shared" si="13"/>
        <v>#REF!</v>
      </c>
    </row>
    <row r="126" spans="1:17" ht="15" customHeight="1" x14ac:dyDescent="0.25">
      <c r="A126">
        <v>69</v>
      </c>
      <c r="B126" t="s">
        <v>67</v>
      </c>
      <c r="C126" t="s">
        <v>112</v>
      </c>
      <c r="D126" t="s">
        <v>137</v>
      </c>
      <c r="E126">
        <v>22</v>
      </c>
      <c r="F126">
        <v>25.9</v>
      </c>
      <c r="G126" t="s">
        <v>44</v>
      </c>
      <c r="H126" t="s">
        <v>48</v>
      </c>
      <c r="I126" s="1">
        <v>3</v>
      </c>
      <c r="J126" t="s">
        <v>22</v>
      </c>
      <c r="K126" s="4"/>
      <c r="L126" s="4"/>
      <c r="M126" s="4">
        <f>I126-K126+L126</f>
        <v>3</v>
      </c>
      <c r="N126" s="4"/>
      <c r="O126" s="4">
        <f t="shared" si="12"/>
        <v>3</v>
      </c>
      <c r="P126" s="4">
        <v>3</v>
      </c>
      <c r="Q126" s="4">
        <f t="shared" si="13"/>
        <v>0</v>
      </c>
    </row>
    <row r="127" spans="1:17" ht="15" customHeight="1" x14ac:dyDescent="0.25">
      <c r="A127">
        <v>69</v>
      </c>
      <c r="B127" t="s">
        <v>67</v>
      </c>
      <c r="C127" t="s">
        <v>112</v>
      </c>
      <c r="D127" t="s">
        <v>137</v>
      </c>
      <c r="E127">
        <v>22</v>
      </c>
      <c r="F127">
        <v>25.9</v>
      </c>
      <c r="G127" t="s">
        <v>44</v>
      </c>
      <c r="H127" t="s">
        <v>62</v>
      </c>
      <c r="I127" s="1">
        <v>9</v>
      </c>
      <c r="J127" t="s">
        <v>22</v>
      </c>
      <c r="K127" s="4"/>
      <c r="L127" s="4"/>
      <c r="M127" s="4">
        <f>I127-K127+L127</f>
        <v>9</v>
      </c>
      <c r="N127" s="4"/>
      <c r="O127" s="4">
        <f t="shared" si="12"/>
        <v>9</v>
      </c>
      <c r="P127" s="4"/>
      <c r="Q127" s="4">
        <f t="shared" si="13"/>
        <v>9</v>
      </c>
    </row>
    <row r="128" spans="1:17" ht="15" customHeight="1" x14ac:dyDescent="0.25">
      <c r="A128">
        <v>71</v>
      </c>
      <c r="B128" t="s">
        <v>67</v>
      </c>
      <c r="C128" t="s">
        <v>112</v>
      </c>
      <c r="D128" t="s">
        <v>138</v>
      </c>
      <c r="E128">
        <v>50</v>
      </c>
      <c r="F128">
        <v>30.65</v>
      </c>
      <c r="G128" t="s">
        <v>44</v>
      </c>
      <c r="H128" t="s">
        <v>116</v>
      </c>
      <c r="I128" s="4">
        <v>10</v>
      </c>
      <c r="J128" t="s">
        <v>115</v>
      </c>
      <c r="K128" s="1">
        <v>10</v>
      </c>
      <c r="L128" s="2">
        <v>10</v>
      </c>
      <c r="M128" s="3" t="e">
        <f>#REF!+L128</f>
        <v>#REF!</v>
      </c>
      <c r="N128" s="1">
        <v>10</v>
      </c>
      <c r="O128" s="3" t="e">
        <f t="shared" si="12"/>
        <v>#REF!</v>
      </c>
      <c r="Q128" s="3" t="e">
        <f t="shared" si="13"/>
        <v>#REF!</v>
      </c>
    </row>
    <row r="129" spans="1:17" ht="15" customHeight="1" x14ac:dyDescent="0.25">
      <c r="A129">
        <v>71</v>
      </c>
      <c r="B129" t="s">
        <v>67</v>
      </c>
      <c r="C129" t="s">
        <v>112</v>
      </c>
      <c r="D129" t="s">
        <v>138</v>
      </c>
      <c r="E129">
        <v>50</v>
      </c>
      <c r="F129">
        <v>30.65</v>
      </c>
      <c r="G129" t="s">
        <v>44</v>
      </c>
      <c r="H129" t="s">
        <v>49</v>
      </c>
      <c r="I129" s="1">
        <v>30</v>
      </c>
      <c r="J129" t="s">
        <v>22</v>
      </c>
      <c r="K129" s="4"/>
      <c r="L129" s="4"/>
      <c r="M129" s="4">
        <f>I129-K129+L129</f>
        <v>30</v>
      </c>
      <c r="N129" s="4"/>
      <c r="O129" s="4">
        <f t="shared" si="12"/>
        <v>30</v>
      </c>
      <c r="P129" s="4"/>
      <c r="Q129" s="4">
        <f t="shared" si="13"/>
        <v>30</v>
      </c>
    </row>
    <row r="130" spans="1:17" ht="15" customHeight="1" x14ac:dyDescent="0.25">
      <c r="A130">
        <v>71</v>
      </c>
      <c r="B130" t="s">
        <v>67</v>
      </c>
      <c r="C130" t="s">
        <v>112</v>
      </c>
      <c r="D130" t="s">
        <v>138</v>
      </c>
      <c r="E130">
        <v>50</v>
      </c>
      <c r="F130">
        <v>30.65</v>
      </c>
      <c r="G130" t="s">
        <v>44</v>
      </c>
      <c r="H130" t="s">
        <v>62</v>
      </c>
      <c r="I130" s="1">
        <v>10</v>
      </c>
      <c r="J130" t="s">
        <v>22</v>
      </c>
      <c r="K130" s="4"/>
      <c r="L130" s="4"/>
      <c r="M130" s="4">
        <f>I130-K130+L130</f>
        <v>10</v>
      </c>
      <c r="N130" s="4"/>
      <c r="O130" s="4">
        <f t="shared" si="12"/>
        <v>10</v>
      </c>
      <c r="P130" s="4"/>
      <c r="Q130" s="4">
        <f t="shared" si="13"/>
        <v>10</v>
      </c>
    </row>
    <row r="131" spans="1:17" ht="15" customHeight="1" x14ac:dyDescent="0.25">
      <c r="A131">
        <v>73</v>
      </c>
      <c r="B131" t="s">
        <v>51</v>
      </c>
      <c r="C131" t="s">
        <v>139</v>
      </c>
      <c r="D131" t="s">
        <v>140</v>
      </c>
      <c r="E131">
        <v>115</v>
      </c>
      <c r="F131">
        <v>5.95</v>
      </c>
      <c r="G131" t="s">
        <v>44</v>
      </c>
      <c r="H131" t="s">
        <v>46</v>
      </c>
      <c r="I131" s="4">
        <v>20</v>
      </c>
      <c r="J131" t="s">
        <v>20</v>
      </c>
      <c r="K131" s="4">
        <f>I131</f>
        <v>20</v>
      </c>
      <c r="L131" s="4"/>
      <c r="M131" s="4" t="e">
        <f>L131-#REF!</f>
        <v>#REF!</v>
      </c>
      <c r="N131" s="4"/>
      <c r="O131" s="4" t="e">
        <f t="shared" si="12"/>
        <v>#REF!</v>
      </c>
      <c r="P131" s="4"/>
      <c r="Q131" s="4"/>
    </row>
    <row r="132" spans="1:17" ht="15" customHeight="1" x14ac:dyDescent="0.25">
      <c r="A132">
        <v>73</v>
      </c>
      <c r="B132" t="s">
        <v>51</v>
      </c>
      <c r="C132" t="s">
        <v>139</v>
      </c>
      <c r="D132" t="s">
        <v>140</v>
      </c>
      <c r="E132">
        <v>115</v>
      </c>
      <c r="F132">
        <v>5.95</v>
      </c>
      <c r="G132" t="s">
        <v>44</v>
      </c>
      <c r="H132" t="s">
        <v>46</v>
      </c>
      <c r="I132" s="4">
        <v>35</v>
      </c>
      <c r="J132" t="s">
        <v>20</v>
      </c>
      <c r="K132" s="4">
        <f>I132</f>
        <v>35</v>
      </c>
      <c r="L132" s="4"/>
      <c r="M132" s="4" t="e">
        <f>L132-#REF!</f>
        <v>#REF!</v>
      </c>
      <c r="N132" s="4"/>
      <c r="O132" s="4" t="e">
        <f t="shared" si="12"/>
        <v>#REF!</v>
      </c>
      <c r="P132" s="4"/>
      <c r="Q132" s="4"/>
    </row>
    <row r="133" spans="1:17" ht="15" customHeight="1" x14ac:dyDescent="0.25">
      <c r="A133">
        <v>73</v>
      </c>
      <c r="B133" t="s">
        <v>51</v>
      </c>
      <c r="C133" t="s">
        <v>139</v>
      </c>
      <c r="D133" t="s">
        <v>140</v>
      </c>
      <c r="E133">
        <v>115</v>
      </c>
      <c r="F133">
        <v>5.95</v>
      </c>
      <c r="G133" t="s">
        <v>44</v>
      </c>
      <c r="H133" t="s">
        <v>141</v>
      </c>
      <c r="I133" s="1">
        <v>50</v>
      </c>
      <c r="J133" t="s">
        <v>22</v>
      </c>
      <c r="K133" s="4"/>
      <c r="L133" s="4"/>
      <c r="M133" s="4">
        <f>I133-K133+L133</f>
        <v>50</v>
      </c>
      <c r="N133" s="4"/>
      <c r="O133" s="4">
        <f t="shared" si="12"/>
        <v>50</v>
      </c>
      <c r="P133" s="4">
        <v>50</v>
      </c>
      <c r="Q133" s="4">
        <f>O133-P133</f>
        <v>0</v>
      </c>
    </row>
    <row r="134" spans="1:17" ht="15" customHeight="1" x14ac:dyDescent="0.25">
      <c r="A134">
        <v>73</v>
      </c>
      <c r="B134" t="s">
        <v>51</v>
      </c>
      <c r="C134" t="s">
        <v>139</v>
      </c>
      <c r="D134" t="s">
        <v>140</v>
      </c>
      <c r="E134">
        <v>115</v>
      </c>
      <c r="F134">
        <v>5.95</v>
      </c>
      <c r="G134" t="s">
        <v>44</v>
      </c>
      <c r="H134" t="s">
        <v>64</v>
      </c>
      <c r="I134" s="1">
        <v>10</v>
      </c>
      <c r="J134" t="s">
        <v>22</v>
      </c>
      <c r="K134" s="4"/>
      <c r="L134" s="4"/>
      <c r="M134" s="4">
        <f>I134-K134+L134</f>
        <v>10</v>
      </c>
      <c r="N134" s="4"/>
      <c r="O134" s="4">
        <f t="shared" si="12"/>
        <v>10</v>
      </c>
      <c r="P134" s="4">
        <v>10</v>
      </c>
      <c r="Q134" s="4">
        <f>O134-P134</f>
        <v>0</v>
      </c>
    </row>
    <row r="135" spans="1:17" ht="15" customHeight="1" x14ac:dyDescent="0.25">
      <c r="A135">
        <v>74</v>
      </c>
      <c r="B135" t="s">
        <v>51</v>
      </c>
      <c r="C135" t="s">
        <v>139</v>
      </c>
      <c r="D135" t="s">
        <v>142</v>
      </c>
      <c r="E135">
        <v>67</v>
      </c>
      <c r="F135">
        <v>4</v>
      </c>
      <c r="G135" t="s">
        <v>44</v>
      </c>
      <c r="H135" t="s">
        <v>46</v>
      </c>
      <c r="I135" s="4">
        <v>20</v>
      </c>
      <c r="J135" t="s">
        <v>20</v>
      </c>
      <c r="K135" s="4">
        <f>I135</f>
        <v>20</v>
      </c>
      <c r="L135" s="4"/>
      <c r="M135" s="4" t="e">
        <f>L135-#REF!</f>
        <v>#REF!</v>
      </c>
      <c r="N135" s="4"/>
      <c r="O135" s="4" t="e">
        <f t="shared" si="12"/>
        <v>#REF!</v>
      </c>
      <c r="P135" s="4"/>
      <c r="Q135" s="4"/>
    </row>
    <row r="136" spans="1:17" ht="15" customHeight="1" x14ac:dyDescent="0.25">
      <c r="A136">
        <v>74</v>
      </c>
      <c r="B136" t="s">
        <v>51</v>
      </c>
      <c r="C136" t="s">
        <v>139</v>
      </c>
      <c r="D136" t="s">
        <v>142</v>
      </c>
      <c r="E136">
        <v>67</v>
      </c>
      <c r="F136">
        <v>4</v>
      </c>
      <c r="G136" t="s">
        <v>44</v>
      </c>
      <c r="H136" t="s">
        <v>47</v>
      </c>
      <c r="I136" s="4">
        <v>31</v>
      </c>
      <c r="J136" t="s">
        <v>20</v>
      </c>
      <c r="K136" s="4">
        <f>I136</f>
        <v>31</v>
      </c>
      <c r="L136" s="4"/>
      <c r="M136" s="4" t="e">
        <f>L136-#REF!</f>
        <v>#REF!</v>
      </c>
      <c r="N136" s="4"/>
      <c r="O136" s="4" t="e">
        <f t="shared" si="12"/>
        <v>#REF!</v>
      </c>
      <c r="P136" s="4"/>
      <c r="Q136" s="4"/>
    </row>
    <row r="137" spans="1:17" ht="15" customHeight="1" x14ac:dyDescent="0.25">
      <c r="A137">
        <v>74</v>
      </c>
      <c r="B137" t="s">
        <v>51</v>
      </c>
      <c r="C137" t="s">
        <v>139</v>
      </c>
      <c r="D137" t="s">
        <v>142</v>
      </c>
      <c r="E137">
        <v>67</v>
      </c>
      <c r="F137">
        <v>4</v>
      </c>
      <c r="G137" t="s">
        <v>44</v>
      </c>
      <c r="H137" t="s">
        <v>50</v>
      </c>
      <c r="I137" s="1">
        <v>6</v>
      </c>
      <c r="J137" t="s">
        <v>22</v>
      </c>
      <c r="K137" s="4"/>
      <c r="L137" s="4"/>
      <c r="M137" s="4">
        <f>I137-K137+L137</f>
        <v>6</v>
      </c>
      <c r="N137" s="4"/>
      <c r="O137" s="4">
        <f t="shared" si="12"/>
        <v>6</v>
      </c>
      <c r="P137" s="4">
        <v>6</v>
      </c>
      <c r="Q137" s="4">
        <f>O137-P137</f>
        <v>0</v>
      </c>
    </row>
    <row r="138" spans="1:17" ht="15" customHeight="1" x14ac:dyDescent="0.25">
      <c r="A138">
        <v>74</v>
      </c>
      <c r="B138" t="s">
        <v>51</v>
      </c>
      <c r="C138" t="s">
        <v>139</v>
      </c>
      <c r="D138" t="s">
        <v>142</v>
      </c>
      <c r="E138">
        <v>67</v>
      </c>
      <c r="F138">
        <v>4</v>
      </c>
      <c r="G138" t="s">
        <v>44</v>
      </c>
      <c r="H138" t="s">
        <v>108</v>
      </c>
      <c r="I138" s="1">
        <v>10</v>
      </c>
      <c r="J138" t="s">
        <v>22</v>
      </c>
      <c r="K138" s="4"/>
      <c r="L138" s="4"/>
      <c r="M138" s="4">
        <f>I138-K138+L138</f>
        <v>10</v>
      </c>
      <c r="N138" s="4"/>
      <c r="O138" s="4">
        <f t="shared" si="12"/>
        <v>10</v>
      </c>
      <c r="P138" s="4"/>
      <c r="Q138" s="4">
        <f>O138-P138</f>
        <v>10</v>
      </c>
    </row>
    <row r="139" spans="1:17" ht="15" customHeight="1" x14ac:dyDescent="0.25">
      <c r="A139">
        <v>75</v>
      </c>
      <c r="B139" t="s">
        <v>58</v>
      </c>
      <c r="C139" t="s">
        <v>105</v>
      </c>
      <c r="D139" t="s">
        <v>143</v>
      </c>
      <c r="E139">
        <v>10</v>
      </c>
      <c r="F139">
        <v>20.28</v>
      </c>
      <c r="G139" t="s">
        <v>44</v>
      </c>
      <c r="H139" t="s">
        <v>108</v>
      </c>
      <c r="I139" s="1">
        <v>10</v>
      </c>
      <c r="J139" t="s">
        <v>22</v>
      </c>
      <c r="K139" s="4"/>
      <c r="L139" s="4"/>
      <c r="M139" s="4">
        <f>I139-K139+L139</f>
        <v>10</v>
      </c>
      <c r="N139" s="4"/>
      <c r="O139" s="4">
        <f t="shared" si="12"/>
        <v>10</v>
      </c>
      <c r="P139" s="4"/>
      <c r="Q139" s="4">
        <f>O139-P139</f>
        <v>10</v>
      </c>
    </row>
    <row r="140" spans="1:17" ht="15" customHeight="1" x14ac:dyDescent="0.25">
      <c r="A140">
        <v>76</v>
      </c>
      <c r="B140" t="s">
        <v>67</v>
      </c>
      <c r="C140" t="s">
        <v>144</v>
      </c>
      <c r="D140" t="s">
        <v>145</v>
      </c>
      <c r="E140">
        <v>84</v>
      </c>
      <c r="F140">
        <v>8</v>
      </c>
      <c r="G140" t="s">
        <v>44</v>
      </c>
      <c r="H140" t="s">
        <v>114</v>
      </c>
      <c r="I140" s="4">
        <v>4</v>
      </c>
      <c r="J140" t="s">
        <v>115</v>
      </c>
      <c r="K140" s="1">
        <v>4</v>
      </c>
      <c r="L140" s="2">
        <v>4</v>
      </c>
      <c r="M140" s="3" t="e">
        <f>#REF!+L140</f>
        <v>#REF!</v>
      </c>
      <c r="N140" s="1">
        <v>4</v>
      </c>
      <c r="O140" s="3" t="e">
        <f t="shared" si="12"/>
        <v>#REF!</v>
      </c>
      <c r="Q140" s="3" t="e">
        <f>O140-P140</f>
        <v>#REF!</v>
      </c>
    </row>
    <row r="141" spans="1:17" ht="15" customHeight="1" x14ac:dyDescent="0.25">
      <c r="A141">
        <v>76</v>
      </c>
      <c r="B141" t="s">
        <v>67</v>
      </c>
      <c r="C141" t="s">
        <v>144</v>
      </c>
      <c r="D141" t="s">
        <v>145</v>
      </c>
      <c r="E141">
        <v>84</v>
      </c>
      <c r="F141">
        <v>8</v>
      </c>
      <c r="G141" t="s">
        <v>44</v>
      </c>
      <c r="H141" t="s">
        <v>45</v>
      </c>
      <c r="I141" s="4">
        <v>4</v>
      </c>
      <c r="J141" t="s">
        <v>20</v>
      </c>
      <c r="K141" s="4">
        <f>I141</f>
        <v>4</v>
      </c>
      <c r="L141" s="4"/>
      <c r="M141" s="4" t="e">
        <f>L141-#REF!</f>
        <v>#REF!</v>
      </c>
      <c r="N141" s="4"/>
      <c r="O141" s="4" t="e">
        <f t="shared" si="12"/>
        <v>#REF!</v>
      </c>
      <c r="P141" s="4"/>
      <c r="Q141" s="4"/>
    </row>
    <row r="142" spans="1:17" ht="15" customHeight="1" x14ac:dyDescent="0.25">
      <c r="A142">
        <v>76</v>
      </c>
      <c r="B142" t="s">
        <v>67</v>
      </c>
      <c r="C142" t="s">
        <v>144</v>
      </c>
      <c r="D142" t="s">
        <v>145</v>
      </c>
      <c r="E142">
        <v>84</v>
      </c>
      <c r="F142">
        <v>8</v>
      </c>
      <c r="G142" t="s">
        <v>44</v>
      </c>
      <c r="H142" t="s">
        <v>41</v>
      </c>
      <c r="I142" s="4">
        <v>10</v>
      </c>
      <c r="J142" t="s">
        <v>20</v>
      </c>
      <c r="K142" s="4">
        <f>I142</f>
        <v>10</v>
      </c>
      <c r="L142" s="4"/>
      <c r="M142" s="4" t="e">
        <f>L142-#REF!</f>
        <v>#REF!</v>
      </c>
      <c r="N142" s="4"/>
      <c r="O142" s="4" t="e">
        <f t="shared" si="12"/>
        <v>#REF!</v>
      </c>
      <c r="P142" s="4"/>
      <c r="Q142" s="4"/>
    </row>
    <row r="143" spans="1:17" ht="15" customHeight="1" x14ac:dyDescent="0.25">
      <c r="A143">
        <v>76</v>
      </c>
      <c r="B143" t="s">
        <v>67</v>
      </c>
      <c r="C143" t="s">
        <v>144</v>
      </c>
      <c r="D143" t="s">
        <v>145</v>
      </c>
      <c r="E143">
        <v>84</v>
      </c>
      <c r="F143">
        <v>8</v>
      </c>
      <c r="G143" t="s">
        <v>44</v>
      </c>
      <c r="H143" t="s">
        <v>54</v>
      </c>
      <c r="I143" s="1">
        <v>6</v>
      </c>
      <c r="J143" t="s">
        <v>22</v>
      </c>
      <c r="K143" s="4"/>
      <c r="L143" s="4"/>
      <c r="M143" s="4">
        <f t="shared" ref="M143:M151" si="14">I143-K143+L143</f>
        <v>6</v>
      </c>
      <c r="N143" s="4"/>
      <c r="O143" s="4">
        <f t="shared" si="12"/>
        <v>6</v>
      </c>
      <c r="P143" s="4">
        <v>6</v>
      </c>
      <c r="Q143" s="4">
        <f t="shared" ref="Q143:Q156" si="15">O143-P143</f>
        <v>0</v>
      </c>
    </row>
    <row r="144" spans="1:17" ht="15" customHeight="1" x14ac:dyDescent="0.25">
      <c r="A144">
        <v>76</v>
      </c>
      <c r="B144" t="s">
        <v>67</v>
      </c>
      <c r="C144" t="s">
        <v>144</v>
      </c>
      <c r="D144" t="s">
        <v>145</v>
      </c>
      <c r="E144">
        <v>84</v>
      </c>
      <c r="F144">
        <v>8</v>
      </c>
      <c r="G144" t="s">
        <v>44</v>
      </c>
      <c r="H144" t="s">
        <v>33</v>
      </c>
      <c r="I144" s="1">
        <v>20</v>
      </c>
      <c r="J144" t="s">
        <v>22</v>
      </c>
      <c r="K144" s="4"/>
      <c r="L144" s="4"/>
      <c r="M144" s="4">
        <f t="shared" si="14"/>
        <v>20</v>
      </c>
      <c r="N144" s="4"/>
      <c r="O144" s="4">
        <f t="shared" si="12"/>
        <v>20</v>
      </c>
      <c r="P144" s="4"/>
      <c r="Q144" s="4">
        <f t="shared" si="15"/>
        <v>20</v>
      </c>
    </row>
    <row r="145" spans="1:17" ht="15" customHeight="1" x14ac:dyDescent="0.25">
      <c r="A145">
        <v>76</v>
      </c>
      <c r="B145" t="s">
        <v>67</v>
      </c>
      <c r="C145" t="s">
        <v>144</v>
      </c>
      <c r="D145" t="s">
        <v>145</v>
      </c>
      <c r="E145">
        <v>84</v>
      </c>
      <c r="F145">
        <v>8</v>
      </c>
      <c r="G145" t="s">
        <v>44</v>
      </c>
      <c r="H145" t="s">
        <v>146</v>
      </c>
      <c r="I145" s="1">
        <v>10</v>
      </c>
      <c r="J145" t="s">
        <v>22</v>
      </c>
      <c r="K145" s="4"/>
      <c r="L145" s="4"/>
      <c r="M145" s="4">
        <f t="shared" si="14"/>
        <v>10</v>
      </c>
      <c r="N145" s="4"/>
      <c r="O145" s="4">
        <f t="shared" si="12"/>
        <v>10</v>
      </c>
      <c r="P145" s="4"/>
      <c r="Q145" s="4">
        <f t="shared" si="15"/>
        <v>10</v>
      </c>
    </row>
    <row r="146" spans="1:17" ht="15" customHeight="1" x14ac:dyDescent="0.25">
      <c r="A146">
        <v>76</v>
      </c>
      <c r="B146" t="s">
        <v>67</v>
      </c>
      <c r="C146" t="s">
        <v>144</v>
      </c>
      <c r="D146" t="s">
        <v>145</v>
      </c>
      <c r="E146">
        <v>84</v>
      </c>
      <c r="F146">
        <v>8</v>
      </c>
      <c r="G146" t="s">
        <v>44</v>
      </c>
      <c r="H146" t="s">
        <v>36</v>
      </c>
      <c r="I146" s="1">
        <v>10</v>
      </c>
      <c r="J146" t="s">
        <v>22</v>
      </c>
      <c r="K146" s="4"/>
      <c r="L146" s="4"/>
      <c r="M146" s="4">
        <f t="shared" si="14"/>
        <v>10</v>
      </c>
      <c r="N146" s="4"/>
      <c r="O146" s="4">
        <f t="shared" si="12"/>
        <v>10</v>
      </c>
      <c r="P146" s="4"/>
      <c r="Q146" s="4">
        <f t="shared" si="15"/>
        <v>10</v>
      </c>
    </row>
    <row r="147" spans="1:17" ht="15" customHeight="1" x14ac:dyDescent="0.25">
      <c r="A147">
        <v>76</v>
      </c>
      <c r="B147" t="s">
        <v>67</v>
      </c>
      <c r="C147" t="s">
        <v>144</v>
      </c>
      <c r="D147" t="s">
        <v>145</v>
      </c>
      <c r="E147">
        <v>84</v>
      </c>
      <c r="F147">
        <v>8</v>
      </c>
      <c r="G147" t="s">
        <v>44</v>
      </c>
      <c r="H147" t="s">
        <v>96</v>
      </c>
      <c r="I147" s="1">
        <v>20</v>
      </c>
      <c r="J147" t="s">
        <v>22</v>
      </c>
      <c r="K147" s="4"/>
      <c r="L147" s="4"/>
      <c r="M147" s="4">
        <f t="shared" si="14"/>
        <v>20</v>
      </c>
      <c r="N147" s="4"/>
      <c r="O147" s="4">
        <f t="shared" si="12"/>
        <v>20</v>
      </c>
      <c r="P147" s="4">
        <v>11</v>
      </c>
      <c r="Q147" s="4">
        <f t="shared" si="15"/>
        <v>9</v>
      </c>
    </row>
    <row r="148" spans="1:17" ht="15" customHeight="1" x14ac:dyDescent="0.25">
      <c r="A148">
        <v>77</v>
      </c>
      <c r="B148" t="s">
        <v>27</v>
      </c>
      <c r="C148" t="s">
        <v>147</v>
      </c>
      <c r="D148" t="s">
        <v>148</v>
      </c>
      <c r="E148">
        <v>11</v>
      </c>
      <c r="F148">
        <v>152.72</v>
      </c>
      <c r="G148" t="s">
        <v>44</v>
      </c>
      <c r="H148" t="s">
        <v>146</v>
      </c>
      <c r="I148" s="1">
        <v>1</v>
      </c>
      <c r="J148" t="s">
        <v>22</v>
      </c>
      <c r="K148" s="4"/>
      <c r="L148" s="4"/>
      <c r="M148" s="4">
        <f t="shared" si="14"/>
        <v>1</v>
      </c>
      <c r="N148" s="4"/>
      <c r="O148" s="4">
        <f t="shared" si="12"/>
        <v>1</v>
      </c>
      <c r="P148" s="4"/>
      <c r="Q148" s="4">
        <f t="shared" si="15"/>
        <v>1</v>
      </c>
    </row>
    <row r="149" spans="1:17" ht="15" customHeight="1" x14ac:dyDescent="0.25">
      <c r="A149">
        <v>77</v>
      </c>
      <c r="B149" t="s">
        <v>27</v>
      </c>
      <c r="C149" t="s">
        <v>147</v>
      </c>
      <c r="D149" t="s">
        <v>148</v>
      </c>
      <c r="E149">
        <v>11</v>
      </c>
      <c r="F149">
        <v>152.72</v>
      </c>
      <c r="G149" t="s">
        <v>44</v>
      </c>
      <c r="H149" t="s">
        <v>36</v>
      </c>
      <c r="I149" s="1">
        <v>5</v>
      </c>
      <c r="J149" t="s">
        <v>22</v>
      </c>
      <c r="K149" s="4"/>
      <c r="L149" s="4"/>
      <c r="M149" s="4">
        <f t="shared" si="14"/>
        <v>5</v>
      </c>
      <c r="N149" s="4"/>
      <c r="O149" s="4">
        <f t="shared" si="12"/>
        <v>5</v>
      </c>
      <c r="P149" s="4"/>
      <c r="Q149" s="4">
        <f t="shared" si="15"/>
        <v>5</v>
      </c>
    </row>
    <row r="150" spans="1:17" ht="15" customHeight="1" x14ac:dyDescent="0.25">
      <c r="A150">
        <v>77</v>
      </c>
      <c r="B150" t="s">
        <v>27</v>
      </c>
      <c r="C150" t="s">
        <v>147</v>
      </c>
      <c r="D150" t="s">
        <v>148</v>
      </c>
      <c r="E150">
        <v>11</v>
      </c>
      <c r="F150">
        <v>152.72</v>
      </c>
      <c r="G150" t="s">
        <v>44</v>
      </c>
      <c r="H150" t="s">
        <v>37</v>
      </c>
      <c r="I150" s="1">
        <v>5</v>
      </c>
      <c r="J150" t="s">
        <v>22</v>
      </c>
      <c r="K150" s="4"/>
      <c r="L150" s="4"/>
      <c r="M150" s="4">
        <f t="shared" si="14"/>
        <v>5</v>
      </c>
      <c r="N150" s="4"/>
      <c r="O150" s="4">
        <f t="shared" si="12"/>
        <v>5</v>
      </c>
      <c r="P150" s="4"/>
      <c r="Q150" s="4">
        <f t="shared" si="15"/>
        <v>5</v>
      </c>
    </row>
    <row r="151" spans="1:17" ht="15" customHeight="1" x14ac:dyDescent="0.25">
      <c r="A151">
        <v>78</v>
      </c>
      <c r="B151" t="s">
        <v>58</v>
      </c>
      <c r="C151" t="s">
        <v>105</v>
      </c>
      <c r="D151" t="s">
        <v>149</v>
      </c>
      <c r="E151">
        <v>20</v>
      </c>
      <c r="F151">
        <v>5.77</v>
      </c>
      <c r="G151" t="s">
        <v>44</v>
      </c>
      <c r="H151" t="s">
        <v>49</v>
      </c>
      <c r="I151" s="1">
        <v>20</v>
      </c>
      <c r="J151" t="s">
        <v>22</v>
      </c>
      <c r="K151" s="4"/>
      <c r="L151" s="4"/>
      <c r="M151" s="4">
        <f t="shared" si="14"/>
        <v>20</v>
      </c>
      <c r="N151" s="4"/>
      <c r="O151" s="4">
        <f t="shared" si="12"/>
        <v>20</v>
      </c>
      <c r="P151" s="4"/>
      <c r="Q151" s="4">
        <f t="shared" si="15"/>
        <v>20</v>
      </c>
    </row>
    <row r="152" spans="1:17" ht="15" customHeight="1" x14ac:dyDescent="0.25">
      <c r="A152">
        <v>79</v>
      </c>
      <c r="B152" t="s">
        <v>67</v>
      </c>
      <c r="C152" t="s">
        <v>112</v>
      </c>
      <c r="D152" t="s">
        <v>150</v>
      </c>
      <c r="E152">
        <v>8</v>
      </c>
      <c r="F152">
        <v>78</v>
      </c>
      <c r="G152" t="s">
        <v>44</v>
      </c>
      <c r="H152" t="s">
        <v>116</v>
      </c>
      <c r="I152" s="4">
        <v>8</v>
      </c>
      <c r="J152" t="s">
        <v>115</v>
      </c>
      <c r="K152" s="1">
        <v>8</v>
      </c>
      <c r="L152" s="2">
        <v>8</v>
      </c>
      <c r="M152" s="3" t="e">
        <f>#REF!+L152</f>
        <v>#REF!</v>
      </c>
      <c r="N152" s="1">
        <v>8</v>
      </c>
      <c r="O152" s="3" t="e">
        <f t="shared" si="12"/>
        <v>#REF!</v>
      </c>
      <c r="Q152" s="3" t="e">
        <f t="shared" si="15"/>
        <v>#REF!</v>
      </c>
    </row>
    <row r="153" spans="1:17" ht="15" customHeight="1" x14ac:dyDescent="0.25">
      <c r="A153">
        <v>81</v>
      </c>
      <c r="B153" t="s">
        <v>38</v>
      </c>
      <c r="C153" t="s">
        <v>151</v>
      </c>
      <c r="D153" t="s">
        <v>152</v>
      </c>
      <c r="E153">
        <v>31</v>
      </c>
      <c r="F153">
        <v>27</v>
      </c>
      <c r="G153" t="s">
        <v>44</v>
      </c>
      <c r="H153" t="s">
        <v>49</v>
      </c>
      <c r="I153" s="1">
        <v>30</v>
      </c>
      <c r="J153" t="s">
        <v>22</v>
      </c>
      <c r="K153" s="4">
        <v>30</v>
      </c>
      <c r="L153" s="4"/>
      <c r="M153" s="4">
        <f>I153-K153+L153</f>
        <v>0</v>
      </c>
      <c r="N153" s="4"/>
      <c r="O153" s="4">
        <f t="shared" si="12"/>
        <v>0</v>
      </c>
      <c r="P153" s="4"/>
      <c r="Q153" s="4">
        <f t="shared" si="15"/>
        <v>0</v>
      </c>
    </row>
    <row r="154" spans="1:17" ht="15" customHeight="1" x14ac:dyDescent="0.25">
      <c r="A154">
        <v>81</v>
      </c>
      <c r="B154" t="s">
        <v>38</v>
      </c>
      <c r="C154" t="s">
        <v>151</v>
      </c>
      <c r="D154" t="s">
        <v>152</v>
      </c>
      <c r="E154">
        <v>31</v>
      </c>
      <c r="F154">
        <v>27</v>
      </c>
      <c r="G154" t="s">
        <v>44</v>
      </c>
      <c r="H154" t="s">
        <v>49</v>
      </c>
      <c r="I154" s="1">
        <v>1</v>
      </c>
      <c r="J154" t="s">
        <v>22</v>
      </c>
      <c r="K154" s="4"/>
      <c r="L154" s="4"/>
      <c r="M154" s="4">
        <f>I154-K154+L154</f>
        <v>1</v>
      </c>
      <c r="N154" s="4"/>
      <c r="O154" s="4">
        <f t="shared" si="12"/>
        <v>1</v>
      </c>
      <c r="P154" s="4"/>
      <c r="Q154" s="4">
        <f t="shared" si="15"/>
        <v>1</v>
      </c>
    </row>
    <row r="155" spans="1:17" ht="15" customHeight="1" x14ac:dyDescent="0.25">
      <c r="A155">
        <v>117</v>
      </c>
      <c r="B155" t="s">
        <v>109</v>
      </c>
      <c r="C155" t="s">
        <v>110</v>
      </c>
      <c r="D155" t="s">
        <v>153</v>
      </c>
      <c r="E155">
        <v>48</v>
      </c>
      <c r="F155">
        <v>1.4</v>
      </c>
      <c r="G155" t="s">
        <v>44</v>
      </c>
      <c r="H155" t="s">
        <v>116</v>
      </c>
      <c r="I155" s="4">
        <v>40</v>
      </c>
      <c r="J155" t="s">
        <v>115</v>
      </c>
      <c r="K155" s="1">
        <v>40</v>
      </c>
      <c r="L155" s="2">
        <v>40</v>
      </c>
      <c r="M155" s="3" t="e">
        <f>#REF!+L155</f>
        <v>#REF!</v>
      </c>
      <c r="O155" s="3" t="e">
        <f t="shared" si="12"/>
        <v>#REF!</v>
      </c>
      <c r="P155" s="1">
        <v>40</v>
      </c>
      <c r="Q155" s="3" t="e">
        <f t="shared" si="15"/>
        <v>#REF!</v>
      </c>
    </row>
    <row r="156" spans="1:17" ht="15" customHeight="1" x14ac:dyDescent="0.25">
      <c r="A156">
        <v>117</v>
      </c>
      <c r="B156" t="s">
        <v>109</v>
      </c>
      <c r="C156" t="s">
        <v>110</v>
      </c>
      <c r="D156" t="s">
        <v>153</v>
      </c>
      <c r="E156">
        <v>48</v>
      </c>
      <c r="F156">
        <v>1.4</v>
      </c>
      <c r="G156" t="s">
        <v>44</v>
      </c>
      <c r="H156" t="s">
        <v>57</v>
      </c>
      <c r="I156" s="1">
        <v>8</v>
      </c>
      <c r="J156" t="s">
        <v>22</v>
      </c>
      <c r="K156" s="4"/>
      <c r="L156" s="4"/>
      <c r="M156" s="4">
        <f>I156-K156+L156</f>
        <v>8</v>
      </c>
      <c r="N156" s="4"/>
      <c r="O156" s="4">
        <f t="shared" si="12"/>
        <v>8</v>
      </c>
      <c r="P156" s="4"/>
      <c r="Q156" s="4">
        <f t="shared" si="15"/>
        <v>8</v>
      </c>
    </row>
    <row r="157" spans="1:17" ht="15" customHeight="1" x14ac:dyDescent="0.25">
      <c r="A157">
        <v>118</v>
      </c>
      <c r="B157" t="s">
        <v>51</v>
      </c>
      <c r="C157" t="s">
        <v>139</v>
      </c>
      <c r="D157" t="s">
        <v>154</v>
      </c>
      <c r="E157">
        <v>105</v>
      </c>
      <c r="F157">
        <v>4.71</v>
      </c>
      <c r="G157" t="s">
        <v>44</v>
      </c>
      <c r="H157" t="s">
        <v>46</v>
      </c>
      <c r="I157" s="4">
        <v>5</v>
      </c>
      <c r="J157" t="s">
        <v>20</v>
      </c>
      <c r="K157" s="4">
        <f>I157</f>
        <v>5</v>
      </c>
      <c r="L157" s="4"/>
      <c r="M157" s="4" t="e">
        <f>L157-#REF!</f>
        <v>#REF!</v>
      </c>
      <c r="N157" s="4"/>
      <c r="O157" s="4" t="e">
        <f t="shared" si="12"/>
        <v>#REF!</v>
      </c>
      <c r="P157" s="4"/>
      <c r="Q157" s="4"/>
    </row>
    <row r="158" spans="1:17" ht="15" customHeight="1" x14ac:dyDescent="0.25">
      <c r="A158">
        <v>118</v>
      </c>
      <c r="B158" t="s">
        <v>51</v>
      </c>
      <c r="C158" t="s">
        <v>139</v>
      </c>
      <c r="D158" t="s">
        <v>154</v>
      </c>
      <c r="E158">
        <v>105</v>
      </c>
      <c r="F158">
        <v>4.71</v>
      </c>
      <c r="G158" t="s">
        <v>44</v>
      </c>
      <c r="H158" t="s">
        <v>46</v>
      </c>
      <c r="I158" s="4">
        <v>5</v>
      </c>
      <c r="J158" t="s">
        <v>20</v>
      </c>
      <c r="K158" s="4">
        <f>I158</f>
        <v>5</v>
      </c>
      <c r="L158" s="4"/>
      <c r="M158" s="4" t="e">
        <f>L158-#REF!</f>
        <v>#REF!</v>
      </c>
      <c r="N158" s="4"/>
      <c r="O158" s="4" t="e">
        <f t="shared" si="12"/>
        <v>#REF!</v>
      </c>
      <c r="P158" s="4"/>
      <c r="Q158" s="4"/>
    </row>
    <row r="159" spans="1:17" ht="15" customHeight="1" x14ac:dyDescent="0.25">
      <c r="A159">
        <v>118</v>
      </c>
      <c r="B159" t="s">
        <v>51</v>
      </c>
      <c r="C159" t="s">
        <v>139</v>
      </c>
      <c r="D159" t="s">
        <v>154</v>
      </c>
      <c r="E159">
        <v>105</v>
      </c>
      <c r="F159">
        <v>4.71</v>
      </c>
      <c r="G159" t="s">
        <v>44</v>
      </c>
      <c r="H159" t="s">
        <v>116</v>
      </c>
      <c r="I159" s="4">
        <v>4</v>
      </c>
      <c r="J159" t="s">
        <v>115</v>
      </c>
      <c r="K159" s="1">
        <v>4</v>
      </c>
      <c r="M159" s="3" t="e">
        <f>#REF!+L159</f>
        <v>#REF!</v>
      </c>
      <c r="O159" s="3" t="e">
        <f t="shared" si="12"/>
        <v>#REF!</v>
      </c>
      <c r="Q159" s="3" t="e">
        <f>O159-P159</f>
        <v>#REF!</v>
      </c>
    </row>
    <row r="160" spans="1:17" ht="15" customHeight="1" x14ac:dyDescent="0.25">
      <c r="A160">
        <v>118</v>
      </c>
      <c r="B160" t="s">
        <v>51</v>
      </c>
      <c r="C160" t="s">
        <v>139</v>
      </c>
      <c r="D160" t="s">
        <v>154</v>
      </c>
      <c r="E160">
        <v>105</v>
      </c>
      <c r="F160">
        <v>4.71</v>
      </c>
      <c r="G160" t="s">
        <v>44</v>
      </c>
      <c r="H160" t="s">
        <v>48</v>
      </c>
      <c r="I160" s="1">
        <v>2</v>
      </c>
      <c r="J160" t="s">
        <v>22</v>
      </c>
      <c r="K160" s="4"/>
      <c r="L160" s="4"/>
      <c r="M160" s="4">
        <f>I160-K160+L160</f>
        <v>2</v>
      </c>
      <c r="N160" s="4"/>
      <c r="O160" s="4">
        <f t="shared" si="12"/>
        <v>2</v>
      </c>
      <c r="P160" s="4">
        <v>2</v>
      </c>
      <c r="Q160" s="4">
        <f>O160-P160</f>
        <v>0</v>
      </c>
    </row>
    <row r="161" spans="1:17" ht="15" customHeight="1" x14ac:dyDescent="0.25">
      <c r="A161">
        <v>118</v>
      </c>
      <c r="B161" t="s">
        <v>51</v>
      </c>
      <c r="C161" t="s">
        <v>139</v>
      </c>
      <c r="D161" t="s">
        <v>154</v>
      </c>
      <c r="E161">
        <v>105</v>
      </c>
      <c r="F161">
        <v>4.71</v>
      </c>
      <c r="G161" t="s">
        <v>44</v>
      </c>
      <c r="H161" t="s">
        <v>155</v>
      </c>
      <c r="I161" s="1">
        <v>50</v>
      </c>
      <c r="J161" t="s">
        <v>22</v>
      </c>
      <c r="K161" s="4"/>
      <c r="L161" s="4"/>
      <c r="M161" s="4">
        <f>I161-K161+L161</f>
        <v>50</v>
      </c>
      <c r="N161" s="4"/>
      <c r="O161" s="4">
        <f t="shared" si="12"/>
        <v>50</v>
      </c>
      <c r="P161" s="4"/>
      <c r="Q161" s="4">
        <f>O161-P161</f>
        <v>50</v>
      </c>
    </row>
    <row r="162" spans="1:17" ht="15" customHeight="1" x14ac:dyDescent="0.25">
      <c r="A162">
        <v>118</v>
      </c>
      <c r="B162" t="s">
        <v>51</v>
      </c>
      <c r="C162" t="s">
        <v>139</v>
      </c>
      <c r="D162" t="s">
        <v>154</v>
      </c>
      <c r="E162">
        <v>105</v>
      </c>
      <c r="F162">
        <v>4.71</v>
      </c>
      <c r="G162" t="s">
        <v>44</v>
      </c>
      <c r="H162" t="s">
        <v>135</v>
      </c>
      <c r="I162" s="4">
        <v>24</v>
      </c>
      <c r="J162" t="s">
        <v>136</v>
      </c>
      <c r="K162" s="4"/>
      <c r="L162" s="4"/>
      <c r="M162" s="4"/>
      <c r="N162" s="4"/>
      <c r="O162" s="4"/>
      <c r="P162" s="4"/>
      <c r="Q162" s="4"/>
    </row>
    <row r="163" spans="1:17" ht="15" customHeight="1" x14ac:dyDescent="0.25">
      <c r="A163">
        <v>118</v>
      </c>
      <c r="B163" t="s">
        <v>51</v>
      </c>
      <c r="C163" t="s">
        <v>139</v>
      </c>
      <c r="D163" t="s">
        <v>154</v>
      </c>
      <c r="E163">
        <v>105</v>
      </c>
      <c r="F163">
        <v>4.71</v>
      </c>
      <c r="G163" t="s">
        <v>44</v>
      </c>
      <c r="H163" t="s">
        <v>56</v>
      </c>
      <c r="I163" s="1">
        <v>5</v>
      </c>
      <c r="J163" t="s">
        <v>22</v>
      </c>
      <c r="K163" s="4"/>
      <c r="L163" s="4"/>
      <c r="M163" s="4">
        <f>I163-K163+L163</f>
        <v>5</v>
      </c>
      <c r="N163" s="4"/>
      <c r="O163" s="4">
        <f t="shared" ref="O163:O170" si="16">M163-N163</f>
        <v>5</v>
      </c>
      <c r="P163" s="4"/>
      <c r="Q163" s="4">
        <f>O163-P163</f>
        <v>5</v>
      </c>
    </row>
    <row r="164" spans="1:17" ht="15" customHeight="1" x14ac:dyDescent="0.25">
      <c r="A164">
        <v>118</v>
      </c>
      <c r="B164" t="s">
        <v>51</v>
      </c>
      <c r="C164" t="s">
        <v>139</v>
      </c>
      <c r="D164" t="s">
        <v>154</v>
      </c>
      <c r="E164">
        <v>105</v>
      </c>
      <c r="F164">
        <v>4.71</v>
      </c>
      <c r="G164" t="s">
        <v>44</v>
      </c>
      <c r="H164" t="s">
        <v>108</v>
      </c>
      <c r="I164" s="1">
        <v>10</v>
      </c>
      <c r="J164" t="s">
        <v>22</v>
      </c>
      <c r="K164" s="4"/>
      <c r="L164" s="4"/>
      <c r="M164" s="4">
        <f>I164-K164+L164</f>
        <v>10</v>
      </c>
      <c r="N164" s="4"/>
      <c r="O164" s="4">
        <f t="shared" si="16"/>
        <v>10</v>
      </c>
      <c r="P164" s="4"/>
      <c r="Q164" s="4">
        <f>O164-P164</f>
        <v>10</v>
      </c>
    </row>
    <row r="165" spans="1:17" ht="15" customHeight="1" x14ac:dyDescent="0.25">
      <c r="A165">
        <v>119</v>
      </c>
      <c r="B165" t="s">
        <v>51</v>
      </c>
      <c r="C165" t="s">
        <v>117</v>
      </c>
      <c r="D165" t="s">
        <v>156</v>
      </c>
      <c r="E165">
        <v>243</v>
      </c>
      <c r="F165">
        <v>1.93</v>
      </c>
      <c r="G165" t="s">
        <v>44</v>
      </c>
      <c r="H165" t="s">
        <v>49</v>
      </c>
      <c r="I165" s="1">
        <v>50</v>
      </c>
      <c r="J165" t="s">
        <v>22</v>
      </c>
      <c r="K165" s="4">
        <v>50</v>
      </c>
      <c r="L165" s="4"/>
      <c r="M165" s="4">
        <f>I165-K165+L165</f>
        <v>0</v>
      </c>
      <c r="N165" s="4"/>
      <c r="O165" s="4">
        <f t="shared" si="16"/>
        <v>0</v>
      </c>
      <c r="P165" s="4"/>
      <c r="Q165" s="4">
        <f>O165-P165</f>
        <v>0</v>
      </c>
    </row>
    <row r="166" spans="1:17" ht="15" customHeight="1" x14ac:dyDescent="0.25">
      <c r="A166">
        <v>119</v>
      </c>
      <c r="B166" t="s">
        <v>51</v>
      </c>
      <c r="C166" t="s">
        <v>117</v>
      </c>
      <c r="D166" t="s">
        <v>156</v>
      </c>
      <c r="E166">
        <v>243</v>
      </c>
      <c r="F166">
        <v>1.93</v>
      </c>
      <c r="G166" t="s">
        <v>44</v>
      </c>
      <c r="H166" t="s">
        <v>46</v>
      </c>
      <c r="I166" s="4">
        <v>6</v>
      </c>
      <c r="J166" t="s">
        <v>20</v>
      </c>
      <c r="K166" s="4">
        <f>I166</f>
        <v>6</v>
      </c>
      <c r="L166" s="4"/>
      <c r="M166" s="4" t="e">
        <f>L166-#REF!</f>
        <v>#REF!</v>
      </c>
      <c r="N166" s="4"/>
      <c r="O166" s="4" t="e">
        <f t="shared" si="16"/>
        <v>#REF!</v>
      </c>
      <c r="P166" s="4"/>
      <c r="Q166" s="4"/>
    </row>
    <row r="167" spans="1:17" ht="15" customHeight="1" x14ac:dyDescent="0.25">
      <c r="A167">
        <v>119</v>
      </c>
      <c r="B167" t="s">
        <v>51</v>
      </c>
      <c r="C167" t="s">
        <v>117</v>
      </c>
      <c r="D167" t="s">
        <v>156</v>
      </c>
      <c r="E167">
        <v>243</v>
      </c>
      <c r="F167">
        <v>1.93</v>
      </c>
      <c r="G167" t="s">
        <v>44</v>
      </c>
      <c r="H167" t="s">
        <v>114</v>
      </c>
      <c r="I167" s="4">
        <v>6</v>
      </c>
      <c r="J167" t="s">
        <v>115</v>
      </c>
      <c r="K167" s="1">
        <v>6</v>
      </c>
      <c r="M167" s="3" t="e">
        <f>#REF!+L167</f>
        <v>#REF!</v>
      </c>
      <c r="O167" s="3" t="e">
        <f t="shared" si="16"/>
        <v>#REF!</v>
      </c>
      <c r="Q167" s="3" t="e">
        <f>O167-P167</f>
        <v>#REF!</v>
      </c>
    </row>
    <row r="168" spans="1:17" ht="15" customHeight="1" x14ac:dyDescent="0.25">
      <c r="A168">
        <v>119</v>
      </c>
      <c r="B168" t="s">
        <v>51</v>
      </c>
      <c r="C168" t="s">
        <v>117</v>
      </c>
      <c r="D168" t="s">
        <v>156</v>
      </c>
      <c r="E168">
        <v>243</v>
      </c>
      <c r="F168">
        <v>1.93</v>
      </c>
      <c r="G168" t="s">
        <v>44</v>
      </c>
      <c r="H168" t="s">
        <v>46</v>
      </c>
      <c r="I168" s="4">
        <v>2</v>
      </c>
      <c r="J168" t="s">
        <v>20</v>
      </c>
      <c r="K168" s="4">
        <f>I168</f>
        <v>2</v>
      </c>
      <c r="L168" s="4"/>
      <c r="M168" s="4" t="e">
        <f>L168-#REF!</f>
        <v>#REF!</v>
      </c>
      <c r="N168" s="4"/>
      <c r="O168" s="4" t="e">
        <f t="shared" si="16"/>
        <v>#REF!</v>
      </c>
      <c r="P168" s="4"/>
      <c r="Q168" s="4"/>
    </row>
    <row r="169" spans="1:17" ht="15" customHeight="1" x14ac:dyDescent="0.25">
      <c r="A169">
        <v>119</v>
      </c>
      <c r="B169" t="s">
        <v>51</v>
      </c>
      <c r="C169" t="s">
        <v>117</v>
      </c>
      <c r="D169" t="s">
        <v>156</v>
      </c>
      <c r="E169">
        <v>243</v>
      </c>
      <c r="F169">
        <v>1.93</v>
      </c>
      <c r="G169" t="s">
        <v>44</v>
      </c>
      <c r="H169" t="s">
        <v>116</v>
      </c>
      <c r="I169" s="4">
        <v>40</v>
      </c>
      <c r="J169" t="s">
        <v>115</v>
      </c>
      <c r="K169" s="1">
        <v>40</v>
      </c>
      <c r="M169" s="3" t="e">
        <f>#REF!+L169</f>
        <v>#REF!</v>
      </c>
      <c r="O169" s="3" t="e">
        <f t="shared" si="16"/>
        <v>#REF!</v>
      </c>
      <c r="Q169" s="3" t="e">
        <f>O169-P169</f>
        <v>#REF!</v>
      </c>
    </row>
    <row r="170" spans="1:17" ht="15" customHeight="1" x14ac:dyDescent="0.25">
      <c r="A170">
        <v>119</v>
      </c>
      <c r="B170" t="s">
        <v>51</v>
      </c>
      <c r="C170" t="s">
        <v>117</v>
      </c>
      <c r="D170" t="s">
        <v>156</v>
      </c>
      <c r="E170">
        <v>243</v>
      </c>
      <c r="F170">
        <v>1.93</v>
      </c>
      <c r="G170" t="s">
        <v>44</v>
      </c>
      <c r="H170" t="s">
        <v>48</v>
      </c>
      <c r="I170" s="1">
        <v>10</v>
      </c>
      <c r="J170" t="s">
        <v>22</v>
      </c>
      <c r="K170" s="4"/>
      <c r="L170" s="4"/>
      <c r="M170" s="4">
        <f>I170-K170+L170</f>
        <v>10</v>
      </c>
      <c r="N170" s="4"/>
      <c r="O170" s="4">
        <f t="shared" si="16"/>
        <v>10</v>
      </c>
      <c r="P170" s="4">
        <v>10</v>
      </c>
      <c r="Q170" s="4">
        <f>O170-P170</f>
        <v>0</v>
      </c>
    </row>
    <row r="171" spans="1:17" ht="15" customHeight="1" x14ac:dyDescent="0.25">
      <c r="A171">
        <v>119</v>
      </c>
      <c r="B171" t="s">
        <v>51</v>
      </c>
      <c r="C171" t="s">
        <v>117</v>
      </c>
      <c r="D171" t="s">
        <v>156</v>
      </c>
      <c r="E171">
        <v>243</v>
      </c>
      <c r="F171">
        <v>1.93</v>
      </c>
      <c r="G171" t="s">
        <v>44</v>
      </c>
      <c r="H171" t="s">
        <v>135</v>
      </c>
      <c r="I171" s="4">
        <v>24</v>
      </c>
      <c r="J171" t="s">
        <v>136</v>
      </c>
      <c r="K171" s="4"/>
      <c r="L171" s="4"/>
      <c r="M171" s="4"/>
      <c r="N171" s="4"/>
      <c r="O171" s="4"/>
      <c r="P171" s="4"/>
      <c r="Q171" s="4"/>
    </row>
    <row r="172" spans="1:17" ht="15" customHeight="1" x14ac:dyDescent="0.25">
      <c r="A172">
        <v>119</v>
      </c>
      <c r="B172" t="s">
        <v>51</v>
      </c>
      <c r="C172" t="s">
        <v>117</v>
      </c>
      <c r="D172" t="s">
        <v>156</v>
      </c>
      <c r="E172">
        <v>243</v>
      </c>
      <c r="F172">
        <v>1.93</v>
      </c>
      <c r="G172" t="s">
        <v>44</v>
      </c>
      <c r="H172" t="s">
        <v>49</v>
      </c>
      <c r="I172" s="1">
        <v>50</v>
      </c>
      <c r="J172" t="s">
        <v>22</v>
      </c>
      <c r="K172" s="4"/>
      <c r="L172" s="4"/>
      <c r="M172" s="4">
        <f t="shared" ref="M172:M178" si="17">I172-K172+L172</f>
        <v>50</v>
      </c>
      <c r="N172" s="4"/>
      <c r="O172" s="4">
        <f t="shared" ref="O172:O182" si="18">M172-N172</f>
        <v>50</v>
      </c>
      <c r="P172" s="4"/>
      <c r="Q172" s="4">
        <f t="shared" ref="Q172:Q179" si="19">O172-P172</f>
        <v>50</v>
      </c>
    </row>
    <row r="173" spans="1:17" ht="15" customHeight="1" x14ac:dyDescent="0.25">
      <c r="A173">
        <v>119</v>
      </c>
      <c r="B173" t="s">
        <v>51</v>
      </c>
      <c r="C173" t="s">
        <v>117</v>
      </c>
      <c r="D173" t="s">
        <v>156</v>
      </c>
      <c r="E173">
        <v>243</v>
      </c>
      <c r="F173">
        <v>1.93</v>
      </c>
      <c r="G173" t="s">
        <v>44</v>
      </c>
      <c r="H173" t="s">
        <v>24</v>
      </c>
      <c r="I173" s="1">
        <v>10</v>
      </c>
      <c r="J173" t="s">
        <v>22</v>
      </c>
      <c r="K173" s="4"/>
      <c r="L173" s="4"/>
      <c r="M173" s="4">
        <f t="shared" si="17"/>
        <v>10</v>
      </c>
      <c r="N173" s="4"/>
      <c r="O173" s="4">
        <f t="shared" si="18"/>
        <v>10</v>
      </c>
      <c r="P173" s="4"/>
      <c r="Q173" s="4">
        <f t="shared" si="19"/>
        <v>10</v>
      </c>
    </row>
    <row r="174" spans="1:17" ht="15" customHeight="1" x14ac:dyDescent="0.25">
      <c r="A174">
        <v>119</v>
      </c>
      <c r="B174" t="s">
        <v>51</v>
      </c>
      <c r="C174" t="s">
        <v>117</v>
      </c>
      <c r="D174" t="s">
        <v>156</v>
      </c>
      <c r="E174">
        <v>243</v>
      </c>
      <c r="F174">
        <v>1.93</v>
      </c>
      <c r="G174" t="s">
        <v>44</v>
      </c>
      <c r="H174" t="s">
        <v>62</v>
      </c>
      <c r="I174" s="1">
        <v>30</v>
      </c>
      <c r="J174" t="s">
        <v>22</v>
      </c>
      <c r="K174" s="4"/>
      <c r="L174" s="4"/>
      <c r="M174" s="4">
        <f t="shared" si="17"/>
        <v>30</v>
      </c>
      <c r="N174" s="4"/>
      <c r="O174" s="4">
        <f t="shared" si="18"/>
        <v>30</v>
      </c>
      <c r="P174" s="4"/>
      <c r="Q174" s="4">
        <f t="shared" si="19"/>
        <v>30</v>
      </c>
    </row>
    <row r="175" spans="1:17" ht="15" customHeight="1" x14ac:dyDescent="0.25">
      <c r="A175">
        <v>119</v>
      </c>
      <c r="B175" t="s">
        <v>51</v>
      </c>
      <c r="C175" t="s">
        <v>117</v>
      </c>
      <c r="D175" t="s">
        <v>156</v>
      </c>
      <c r="E175">
        <v>243</v>
      </c>
      <c r="F175">
        <v>1.93</v>
      </c>
      <c r="G175" t="s">
        <v>44</v>
      </c>
      <c r="H175" t="s">
        <v>36</v>
      </c>
      <c r="I175" s="1">
        <v>15</v>
      </c>
      <c r="J175" t="s">
        <v>22</v>
      </c>
      <c r="K175" s="4"/>
      <c r="L175" s="4"/>
      <c r="M175" s="4">
        <f t="shared" si="17"/>
        <v>15</v>
      </c>
      <c r="N175" s="4"/>
      <c r="O175" s="4">
        <f t="shared" si="18"/>
        <v>15</v>
      </c>
      <c r="P175" s="4"/>
      <c r="Q175" s="4">
        <f t="shared" si="19"/>
        <v>15</v>
      </c>
    </row>
    <row r="176" spans="1:17" ht="15" customHeight="1" x14ac:dyDescent="0.25">
      <c r="A176">
        <v>120</v>
      </c>
      <c r="B176" t="s">
        <v>109</v>
      </c>
      <c r="C176" t="s">
        <v>110</v>
      </c>
      <c r="D176" t="s">
        <v>157</v>
      </c>
      <c r="E176">
        <v>25</v>
      </c>
      <c r="F176">
        <v>2.72</v>
      </c>
      <c r="G176" t="s">
        <v>44</v>
      </c>
      <c r="H176" t="s">
        <v>36</v>
      </c>
      <c r="I176" s="1">
        <v>15</v>
      </c>
      <c r="J176" t="s">
        <v>22</v>
      </c>
      <c r="K176" s="4"/>
      <c r="L176" s="4"/>
      <c r="M176" s="4">
        <f t="shared" si="17"/>
        <v>15</v>
      </c>
      <c r="N176" s="4"/>
      <c r="O176" s="4">
        <f t="shared" si="18"/>
        <v>15</v>
      </c>
      <c r="P176" s="4"/>
      <c r="Q176" s="4">
        <f t="shared" si="19"/>
        <v>15</v>
      </c>
    </row>
    <row r="177" spans="1:17" ht="15" customHeight="1" x14ac:dyDescent="0.25">
      <c r="A177">
        <v>120</v>
      </c>
      <c r="B177" t="s">
        <v>109</v>
      </c>
      <c r="C177" t="s">
        <v>110</v>
      </c>
      <c r="D177" t="s">
        <v>157</v>
      </c>
      <c r="E177">
        <v>25</v>
      </c>
      <c r="F177">
        <v>2.72</v>
      </c>
      <c r="G177" t="s">
        <v>44</v>
      </c>
      <c r="H177" t="s">
        <v>108</v>
      </c>
      <c r="I177" s="1">
        <v>10</v>
      </c>
      <c r="J177" t="s">
        <v>22</v>
      </c>
      <c r="K177" s="4"/>
      <c r="L177" s="4"/>
      <c r="M177" s="4">
        <f t="shared" si="17"/>
        <v>10</v>
      </c>
      <c r="N177" s="4"/>
      <c r="O177" s="4">
        <f t="shared" si="18"/>
        <v>10</v>
      </c>
      <c r="P177" s="4"/>
      <c r="Q177" s="4">
        <f t="shared" si="19"/>
        <v>10</v>
      </c>
    </row>
    <row r="178" spans="1:17" ht="15" customHeight="1" x14ac:dyDescent="0.25">
      <c r="A178">
        <v>121</v>
      </c>
      <c r="B178" t="s">
        <v>109</v>
      </c>
      <c r="C178" t="s">
        <v>110</v>
      </c>
      <c r="D178" t="s">
        <v>158</v>
      </c>
      <c r="E178">
        <v>111</v>
      </c>
      <c r="F178">
        <v>2.75</v>
      </c>
      <c r="G178" t="s">
        <v>44</v>
      </c>
      <c r="H178" t="s">
        <v>49</v>
      </c>
      <c r="I178" s="1">
        <v>32</v>
      </c>
      <c r="J178" t="s">
        <v>22</v>
      </c>
      <c r="K178" s="4">
        <v>32</v>
      </c>
      <c r="L178" s="4"/>
      <c r="M178" s="4">
        <f t="shared" si="17"/>
        <v>0</v>
      </c>
      <c r="N178" s="4"/>
      <c r="O178" s="4">
        <f t="shared" si="18"/>
        <v>0</v>
      </c>
      <c r="P178" s="4"/>
      <c r="Q178" s="4">
        <f t="shared" si="19"/>
        <v>0</v>
      </c>
    </row>
    <row r="179" spans="1:17" ht="15" customHeight="1" x14ac:dyDescent="0.25">
      <c r="A179">
        <v>121</v>
      </c>
      <c r="B179" t="s">
        <v>109</v>
      </c>
      <c r="C179" t="s">
        <v>110</v>
      </c>
      <c r="D179" t="s">
        <v>158</v>
      </c>
      <c r="E179">
        <v>111</v>
      </c>
      <c r="F179">
        <v>2.75</v>
      </c>
      <c r="G179" t="s">
        <v>44</v>
      </c>
      <c r="H179" t="s">
        <v>114</v>
      </c>
      <c r="I179" s="4">
        <v>10</v>
      </c>
      <c r="J179" t="s">
        <v>115</v>
      </c>
      <c r="K179" s="1">
        <v>10</v>
      </c>
      <c r="L179" s="2">
        <v>10</v>
      </c>
      <c r="M179" s="3" t="e">
        <f>#REF!+L179</f>
        <v>#REF!</v>
      </c>
      <c r="O179" s="3" t="e">
        <f t="shared" si="18"/>
        <v>#REF!</v>
      </c>
      <c r="P179" s="1">
        <v>10</v>
      </c>
      <c r="Q179" s="3" t="e">
        <f t="shared" si="19"/>
        <v>#REF!</v>
      </c>
    </row>
    <row r="180" spans="1:17" ht="15" customHeight="1" x14ac:dyDescent="0.25">
      <c r="A180">
        <v>121</v>
      </c>
      <c r="B180" t="s">
        <v>109</v>
      </c>
      <c r="C180" t="s">
        <v>110</v>
      </c>
      <c r="D180" t="s">
        <v>158</v>
      </c>
      <c r="E180">
        <v>111</v>
      </c>
      <c r="F180">
        <v>2.75</v>
      </c>
      <c r="G180" t="s">
        <v>44</v>
      </c>
      <c r="H180" t="s">
        <v>46</v>
      </c>
      <c r="I180" s="4">
        <v>10</v>
      </c>
      <c r="J180" t="s">
        <v>20</v>
      </c>
      <c r="K180" s="4">
        <f>I180</f>
        <v>10</v>
      </c>
      <c r="L180" s="4">
        <v>10</v>
      </c>
      <c r="M180" s="4" t="e">
        <f>L180-#REF!</f>
        <v>#REF!</v>
      </c>
      <c r="N180" s="4"/>
      <c r="O180" s="4" t="e">
        <f t="shared" si="18"/>
        <v>#REF!</v>
      </c>
      <c r="P180" s="4"/>
      <c r="Q180" s="4"/>
    </row>
    <row r="181" spans="1:17" ht="15" customHeight="1" x14ac:dyDescent="0.25">
      <c r="A181">
        <v>121</v>
      </c>
      <c r="B181" t="s">
        <v>109</v>
      </c>
      <c r="C181" t="s">
        <v>110</v>
      </c>
      <c r="D181" t="s">
        <v>158</v>
      </c>
      <c r="E181">
        <v>111</v>
      </c>
      <c r="F181">
        <v>2.75</v>
      </c>
      <c r="G181" t="s">
        <v>44</v>
      </c>
      <c r="H181" t="s">
        <v>116</v>
      </c>
      <c r="I181" s="4">
        <v>30</v>
      </c>
      <c r="J181" t="s">
        <v>115</v>
      </c>
      <c r="K181" s="1">
        <v>30</v>
      </c>
      <c r="L181" s="2">
        <v>30</v>
      </c>
      <c r="M181" s="3" t="e">
        <f>#REF!+L181</f>
        <v>#REF!</v>
      </c>
      <c r="O181" s="3" t="e">
        <f t="shared" si="18"/>
        <v>#REF!</v>
      </c>
      <c r="P181" s="1">
        <v>30</v>
      </c>
      <c r="Q181" s="3" t="e">
        <f>O181-P181</f>
        <v>#REF!</v>
      </c>
    </row>
    <row r="182" spans="1:17" ht="15" customHeight="1" x14ac:dyDescent="0.25">
      <c r="A182">
        <v>121</v>
      </c>
      <c r="B182" t="s">
        <v>109</v>
      </c>
      <c r="C182" t="s">
        <v>110</v>
      </c>
      <c r="D182" t="s">
        <v>158</v>
      </c>
      <c r="E182">
        <v>111</v>
      </c>
      <c r="F182">
        <v>2.75</v>
      </c>
      <c r="G182" t="s">
        <v>44</v>
      </c>
      <c r="H182" t="s">
        <v>48</v>
      </c>
      <c r="I182" s="1">
        <v>5</v>
      </c>
      <c r="J182" t="s">
        <v>22</v>
      </c>
      <c r="K182" s="4"/>
      <c r="L182" s="4"/>
      <c r="M182" s="4">
        <f>I182-K182+L182</f>
        <v>5</v>
      </c>
      <c r="N182" s="4"/>
      <c r="O182" s="4">
        <f t="shared" si="18"/>
        <v>5</v>
      </c>
      <c r="P182" s="4"/>
      <c r="Q182" s="4">
        <f>O182-P182</f>
        <v>5</v>
      </c>
    </row>
    <row r="183" spans="1:17" ht="15" customHeight="1" x14ac:dyDescent="0.25">
      <c r="A183">
        <v>121</v>
      </c>
      <c r="B183" t="s">
        <v>109</v>
      </c>
      <c r="C183" t="s">
        <v>110</v>
      </c>
      <c r="D183" t="s">
        <v>158</v>
      </c>
      <c r="E183">
        <v>111</v>
      </c>
      <c r="F183">
        <v>2.75</v>
      </c>
      <c r="G183" t="s">
        <v>44</v>
      </c>
      <c r="H183" t="s">
        <v>135</v>
      </c>
      <c r="I183" s="4">
        <v>24</v>
      </c>
      <c r="J183" t="s">
        <v>136</v>
      </c>
      <c r="K183" s="4"/>
      <c r="L183" s="4"/>
      <c r="M183" s="4"/>
      <c r="N183" s="4"/>
      <c r="O183" s="4"/>
      <c r="P183" s="4"/>
      <c r="Q183" s="4"/>
    </row>
    <row r="184" spans="1:17" ht="15" customHeight="1" x14ac:dyDescent="0.25">
      <c r="A184">
        <v>122</v>
      </c>
      <c r="B184" t="s">
        <v>67</v>
      </c>
      <c r="C184" t="s">
        <v>112</v>
      </c>
      <c r="D184" t="s">
        <v>159</v>
      </c>
      <c r="E184">
        <v>32</v>
      </c>
      <c r="F184">
        <v>9.5299999999999994</v>
      </c>
      <c r="G184" t="s">
        <v>44</v>
      </c>
      <c r="H184" t="s">
        <v>46</v>
      </c>
      <c r="I184" s="4">
        <v>5</v>
      </c>
      <c r="J184" t="s">
        <v>20</v>
      </c>
      <c r="K184" s="4">
        <f>I184</f>
        <v>5</v>
      </c>
      <c r="L184" s="4"/>
      <c r="M184" s="4" t="e">
        <f>L184-#REF!</f>
        <v>#REF!</v>
      </c>
      <c r="N184" s="4"/>
      <c r="O184" s="4" t="e">
        <f t="shared" ref="O184:O198" si="20">M184-N184</f>
        <v>#REF!</v>
      </c>
      <c r="P184" s="4"/>
      <c r="Q184" s="4"/>
    </row>
    <row r="185" spans="1:17" ht="15" customHeight="1" x14ac:dyDescent="0.25">
      <c r="A185">
        <v>122</v>
      </c>
      <c r="B185" t="s">
        <v>67</v>
      </c>
      <c r="C185" t="s">
        <v>112</v>
      </c>
      <c r="D185" t="s">
        <v>159</v>
      </c>
      <c r="E185">
        <v>32</v>
      </c>
      <c r="F185">
        <v>9.5299999999999994</v>
      </c>
      <c r="G185" t="s">
        <v>44</v>
      </c>
      <c r="H185" t="s">
        <v>62</v>
      </c>
      <c r="I185" s="1">
        <v>10</v>
      </c>
      <c r="J185" t="s">
        <v>22</v>
      </c>
      <c r="K185" s="4"/>
      <c r="L185" s="4"/>
      <c r="M185" s="4">
        <f>I185-K185+L185</f>
        <v>10</v>
      </c>
      <c r="N185" s="4"/>
      <c r="O185" s="4">
        <f t="shared" si="20"/>
        <v>10</v>
      </c>
      <c r="P185" s="4"/>
      <c r="Q185" s="4">
        <f>O185-P185</f>
        <v>10</v>
      </c>
    </row>
    <row r="186" spans="1:17" ht="15" customHeight="1" x14ac:dyDescent="0.25">
      <c r="A186">
        <v>122</v>
      </c>
      <c r="B186" t="s">
        <v>67</v>
      </c>
      <c r="C186" t="s">
        <v>112</v>
      </c>
      <c r="D186" t="s">
        <v>159</v>
      </c>
      <c r="E186">
        <v>32</v>
      </c>
      <c r="F186">
        <v>9.5299999999999994</v>
      </c>
      <c r="G186" t="s">
        <v>44</v>
      </c>
      <c r="H186" t="s">
        <v>120</v>
      </c>
      <c r="I186" s="1">
        <v>2</v>
      </c>
      <c r="J186" t="s">
        <v>22</v>
      </c>
      <c r="K186" s="4"/>
      <c r="L186" s="4"/>
      <c r="M186" s="4">
        <f>I186-K186+L186</f>
        <v>2</v>
      </c>
      <c r="N186" s="4"/>
      <c r="O186" s="4">
        <f t="shared" si="20"/>
        <v>2</v>
      </c>
      <c r="P186" s="4"/>
      <c r="Q186" s="4">
        <f>O186-P186</f>
        <v>2</v>
      </c>
    </row>
    <row r="187" spans="1:17" ht="15" customHeight="1" x14ac:dyDescent="0.25">
      <c r="A187">
        <v>122</v>
      </c>
      <c r="B187" t="s">
        <v>67</v>
      </c>
      <c r="C187" t="s">
        <v>112</v>
      </c>
      <c r="D187" t="s">
        <v>159</v>
      </c>
      <c r="E187">
        <v>32</v>
      </c>
      <c r="F187">
        <v>9.5299999999999994</v>
      </c>
      <c r="G187" t="s">
        <v>44</v>
      </c>
      <c r="H187" t="s">
        <v>108</v>
      </c>
      <c r="I187" s="1">
        <v>10</v>
      </c>
      <c r="J187" t="s">
        <v>22</v>
      </c>
      <c r="K187" s="4"/>
      <c r="L187" s="4"/>
      <c r="M187" s="4">
        <f>I187-K187+L187</f>
        <v>10</v>
      </c>
      <c r="N187" s="4"/>
      <c r="O187" s="4">
        <f t="shared" si="20"/>
        <v>10</v>
      </c>
      <c r="P187" s="4"/>
      <c r="Q187" s="4">
        <f>O187-P187</f>
        <v>10</v>
      </c>
    </row>
    <row r="188" spans="1:17" ht="15" customHeight="1" x14ac:dyDescent="0.25">
      <c r="A188">
        <v>122</v>
      </c>
      <c r="B188" t="s">
        <v>67</v>
      </c>
      <c r="C188" t="s">
        <v>112</v>
      </c>
      <c r="D188" t="s">
        <v>159</v>
      </c>
      <c r="E188">
        <v>32</v>
      </c>
      <c r="F188">
        <v>9.5299999999999994</v>
      </c>
      <c r="G188" t="s">
        <v>44</v>
      </c>
      <c r="H188" t="s">
        <v>64</v>
      </c>
      <c r="I188" s="1">
        <v>5</v>
      </c>
      <c r="J188" t="s">
        <v>22</v>
      </c>
      <c r="K188" s="4">
        <v>5</v>
      </c>
      <c r="L188" s="4"/>
      <c r="M188" s="4">
        <f>I188-K188+L188</f>
        <v>0</v>
      </c>
      <c r="N188" s="4"/>
      <c r="O188" s="4">
        <f t="shared" si="20"/>
        <v>0</v>
      </c>
      <c r="P188" s="4"/>
      <c r="Q188" s="4">
        <f>O188-P188</f>
        <v>0</v>
      </c>
    </row>
    <row r="189" spans="1:17" ht="15" customHeight="1" x14ac:dyDescent="0.25">
      <c r="A189">
        <v>123</v>
      </c>
      <c r="B189" t="s">
        <v>109</v>
      </c>
      <c r="C189" t="s">
        <v>110</v>
      </c>
      <c r="D189" t="s">
        <v>160</v>
      </c>
      <c r="E189">
        <v>40</v>
      </c>
      <c r="F189">
        <v>17.510000000000002</v>
      </c>
      <c r="G189" t="s">
        <v>44</v>
      </c>
      <c r="H189" t="s">
        <v>46</v>
      </c>
      <c r="I189" s="4">
        <v>5</v>
      </c>
      <c r="J189" t="s">
        <v>20</v>
      </c>
      <c r="K189" s="4">
        <f>I189</f>
        <v>5</v>
      </c>
      <c r="L189" s="4">
        <v>5</v>
      </c>
      <c r="M189" s="4" t="e">
        <f>L189-#REF!</f>
        <v>#REF!</v>
      </c>
      <c r="N189" s="4"/>
      <c r="O189" s="4" t="e">
        <f t="shared" si="20"/>
        <v>#REF!</v>
      </c>
      <c r="P189" s="4"/>
      <c r="Q189" s="4"/>
    </row>
    <row r="190" spans="1:17" ht="15" customHeight="1" x14ac:dyDescent="0.25">
      <c r="A190">
        <v>123</v>
      </c>
      <c r="B190" t="s">
        <v>109</v>
      </c>
      <c r="C190" t="s">
        <v>110</v>
      </c>
      <c r="D190" t="s">
        <v>160</v>
      </c>
      <c r="E190">
        <v>40</v>
      </c>
      <c r="F190">
        <v>17.510000000000002</v>
      </c>
      <c r="G190" t="s">
        <v>44</v>
      </c>
      <c r="H190" t="s">
        <v>116</v>
      </c>
      <c r="I190" s="4">
        <v>4</v>
      </c>
      <c r="J190" t="s">
        <v>115</v>
      </c>
      <c r="K190" s="1">
        <v>4</v>
      </c>
      <c r="L190" s="2">
        <v>4</v>
      </c>
      <c r="M190" s="3" t="e">
        <f>#REF!+L190</f>
        <v>#REF!</v>
      </c>
      <c r="O190" s="3" t="e">
        <f t="shared" si="20"/>
        <v>#REF!</v>
      </c>
      <c r="P190" s="1">
        <v>4</v>
      </c>
      <c r="Q190" s="3" t="e">
        <f t="shared" ref="Q190:Q198" si="21">O190-P190</f>
        <v>#REF!</v>
      </c>
    </row>
    <row r="191" spans="1:17" ht="15" customHeight="1" x14ac:dyDescent="0.25">
      <c r="A191">
        <v>123</v>
      </c>
      <c r="B191" t="s">
        <v>109</v>
      </c>
      <c r="C191" t="s">
        <v>110</v>
      </c>
      <c r="D191" t="s">
        <v>160</v>
      </c>
      <c r="E191">
        <v>40</v>
      </c>
      <c r="F191">
        <v>17.510000000000002</v>
      </c>
      <c r="G191" t="s">
        <v>44</v>
      </c>
      <c r="H191" t="s">
        <v>49</v>
      </c>
      <c r="I191" s="1">
        <v>10</v>
      </c>
      <c r="J191" t="s">
        <v>22</v>
      </c>
      <c r="K191" s="4"/>
      <c r="L191" s="4"/>
      <c r="M191" s="4">
        <f t="shared" ref="M191:M196" si="22">I191-K191+L191</f>
        <v>10</v>
      </c>
      <c r="N191" s="4"/>
      <c r="O191" s="4">
        <f t="shared" si="20"/>
        <v>10</v>
      </c>
      <c r="P191" s="4"/>
      <c r="Q191" s="4">
        <f t="shared" si="21"/>
        <v>10</v>
      </c>
    </row>
    <row r="192" spans="1:17" ht="15" customHeight="1" x14ac:dyDescent="0.25">
      <c r="A192">
        <v>123</v>
      </c>
      <c r="B192" t="s">
        <v>109</v>
      </c>
      <c r="C192" t="s">
        <v>110</v>
      </c>
      <c r="D192" t="s">
        <v>160</v>
      </c>
      <c r="E192">
        <v>40</v>
      </c>
      <c r="F192">
        <v>17.510000000000002</v>
      </c>
      <c r="G192" t="s">
        <v>44</v>
      </c>
      <c r="H192" t="s">
        <v>25</v>
      </c>
      <c r="I192" s="1">
        <v>3</v>
      </c>
      <c r="J192" t="s">
        <v>22</v>
      </c>
      <c r="K192" s="4"/>
      <c r="L192" s="4"/>
      <c r="M192" s="4">
        <f t="shared" si="22"/>
        <v>3</v>
      </c>
      <c r="N192" s="4"/>
      <c r="O192" s="4">
        <f t="shared" si="20"/>
        <v>3</v>
      </c>
      <c r="P192" s="4">
        <v>2</v>
      </c>
      <c r="Q192" s="4">
        <f t="shared" si="21"/>
        <v>1</v>
      </c>
    </row>
    <row r="193" spans="1:17" ht="15" customHeight="1" x14ac:dyDescent="0.25">
      <c r="A193">
        <v>123</v>
      </c>
      <c r="B193" t="s">
        <v>109</v>
      </c>
      <c r="C193" t="s">
        <v>110</v>
      </c>
      <c r="D193" t="s">
        <v>160</v>
      </c>
      <c r="E193">
        <v>40</v>
      </c>
      <c r="F193">
        <v>17.510000000000002</v>
      </c>
      <c r="G193" t="s">
        <v>44</v>
      </c>
      <c r="H193" t="s">
        <v>56</v>
      </c>
      <c r="I193" s="1">
        <v>1</v>
      </c>
      <c r="J193" t="s">
        <v>22</v>
      </c>
      <c r="K193" s="4"/>
      <c r="L193" s="4"/>
      <c r="M193" s="4">
        <f t="shared" si="22"/>
        <v>1</v>
      </c>
      <c r="N193" s="4"/>
      <c r="O193" s="4">
        <f t="shared" si="20"/>
        <v>1</v>
      </c>
      <c r="P193" s="4"/>
      <c r="Q193" s="4">
        <f t="shared" si="21"/>
        <v>1</v>
      </c>
    </row>
    <row r="194" spans="1:17" ht="15" customHeight="1" x14ac:dyDescent="0.25">
      <c r="A194">
        <v>123</v>
      </c>
      <c r="B194" t="s">
        <v>109</v>
      </c>
      <c r="C194" t="s">
        <v>110</v>
      </c>
      <c r="D194" t="s">
        <v>160</v>
      </c>
      <c r="E194">
        <v>40</v>
      </c>
      <c r="F194">
        <v>17.510000000000002</v>
      </c>
      <c r="G194" t="s">
        <v>44</v>
      </c>
      <c r="H194" t="s">
        <v>62</v>
      </c>
      <c r="I194" s="1">
        <v>10</v>
      </c>
      <c r="J194" t="s">
        <v>22</v>
      </c>
      <c r="K194" s="4"/>
      <c r="L194" s="4"/>
      <c r="M194" s="4">
        <f t="shared" si="22"/>
        <v>10</v>
      </c>
      <c r="N194" s="4"/>
      <c r="O194" s="4">
        <f t="shared" si="20"/>
        <v>10</v>
      </c>
      <c r="P194" s="4"/>
      <c r="Q194" s="4">
        <f t="shared" si="21"/>
        <v>10</v>
      </c>
    </row>
    <row r="195" spans="1:17" ht="15" customHeight="1" x14ac:dyDescent="0.25">
      <c r="A195">
        <v>123</v>
      </c>
      <c r="B195" t="s">
        <v>109</v>
      </c>
      <c r="C195" t="s">
        <v>110</v>
      </c>
      <c r="D195" t="s">
        <v>160</v>
      </c>
      <c r="E195">
        <v>40</v>
      </c>
      <c r="F195">
        <v>17.510000000000002</v>
      </c>
      <c r="G195" t="s">
        <v>44</v>
      </c>
      <c r="H195" t="s">
        <v>57</v>
      </c>
      <c r="I195" s="1">
        <v>3</v>
      </c>
      <c r="J195" t="s">
        <v>22</v>
      </c>
      <c r="K195" s="4"/>
      <c r="L195" s="4"/>
      <c r="M195" s="4">
        <f t="shared" si="22"/>
        <v>3</v>
      </c>
      <c r="N195" s="4"/>
      <c r="O195" s="4">
        <f t="shared" si="20"/>
        <v>3</v>
      </c>
      <c r="P195" s="4"/>
      <c r="Q195" s="4">
        <f t="shared" si="21"/>
        <v>3</v>
      </c>
    </row>
    <row r="196" spans="1:17" ht="15" customHeight="1" x14ac:dyDescent="0.25">
      <c r="A196">
        <v>123</v>
      </c>
      <c r="B196" t="s">
        <v>109</v>
      </c>
      <c r="C196" t="s">
        <v>110</v>
      </c>
      <c r="D196" t="s">
        <v>160</v>
      </c>
      <c r="E196">
        <v>40</v>
      </c>
      <c r="F196">
        <v>17.510000000000002</v>
      </c>
      <c r="G196" t="s">
        <v>44</v>
      </c>
      <c r="H196" t="s">
        <v>64</v>
      </c>
      <c r="I196" s="1">
        <v>4</v>
      </c>
      <c r="J196" t="s">
        <v>22</v>
      </c>
      <c r="K196" s="4">
        <v>4</v>
      </c>
      <c r="L196" s="4"/>
      <c r="M196" s="4">
        <f t="shared" si="22"/>
        <v>0</v>
      </c>
      <c r="N196" s="4"/>
      <c r="O196" s="4">
        <f t="shared" si="20"/>
        <v>0</v>
      </c>
      <c r="P196" s="4"/>
      <c r="Q196" s="4">
        <f t="shared" si="21"/>
        <v>0</v>
      </c>
    </row>
    <row r="197" spans="1:17" ht="15" customHeight="1" x14ac:dyDescent="0.25">
      <c r="A197">
        <v>124</v>
      </c>
      <c r="B197" t="s">
        <v>51</v>
      </c>
      <c r="C197" t="s">
        <v>117</v>
      </c>
      <c r="D197" t="s">
        <v>161</v>
      </c>
      <c r="E197">
        <v>144</v>
      </c>
      <c r="F197">
        <v>1.95</v>
      </c>
      <c r="G197" t="s">
        <v>44</v>
      </c>
      <c r="H197" t="s">
        <v>116</v>
      </c>
      <c r="I197" s="4">
        <v>40</v>
      </c>
      <c r="J197" t="s">
        <v>115</v>
      </c>
      <c r="K197" s="1">
        <v>40</v>
      </c>
      <c r="M197" s="3" t="e">
        <f>#REF!+L197</f>
        <v>#REF!</v>
      </c>
      <c r="O197" s="3" t="e">
        <f t="shared" si="20"/>
        <v>#REF!</v>
      </c>
      <c r="Q197" s="3" t="e">
        <f t="shared" si="21"/>
        <v>#REF!</v>
      </c>
    </row>
    <row r="198" spans="1:17" ht="15" customHeight="1" x14ac:dyDescent="0.25">
      <c r="A198">
        <v>124</v>
      </c>
      <c r="B198" t="s">
        <v>51</v>
      </c>
      <c r="C198" t="s">
        <v>117</v>
      </c>
      <c r="D198" t="s">
        <v>161</v>
      </c>
      <c r="E198">
        <v>144</v>
      </c>
      <c r="F198">
        <v>1.95</v>
      </c>
      <c r="G198" t="s">
        <v>44</v>
      </c>
      <c r="H198" t="s">
        <v>48</v>
      </c>
      <c r="I198" s="1">
        <v>5</v>
      </c>
      <c r="J198" t="s">
        <v>22</v>
      </c>
      <c r="K198" s="4"/>
      <c r="L198" s="4"/>
      <c r="M198" s="4">
        <f>I198-K198+L198</f>
        <v>5</v>
      </c>
      <c r="N198" s="4"/>
      <c r="O198" s="4">
        <f t="shared" si="20"/>
        <v>5</v>
      </c>
      <c r="P198" s="4">
        <v>5</v>
      </c>
      <c r="Q198" s="4">
        <f t="shared" si="21"/>
        <v>0</v>
      </c>
    </row>
    <row r="199" spans="1:17" ht="15" customHeight="1" x14ac:dyDescent="0.25">
      <c r="A199">
        <v>124</v>
      </c>
      <c r="B199" t="s">
        <v>51</v>
      </c>
      <c r="C199" t="s">
        <v>117</v>
      </c>
      <c r="D199" t="s">
        <v>161</v>
      </c>
      <c r="E199">
        <v>144</v>
      </c>
      <c r="F199">
        <v>1.95</v>
      </c>
      <c r="G199" t="s">
        <v>44</v>
      </c>
      <c r="H199" t="s">
        <v>135</v>
      </c>
      <c r="I199" s="4">
        <v>24</v>
      </c>
      <c r="J199" t="s">
        <v>136</v>
      </c>
      <c r="K199" s="4"/>
      <c r="L199" s="4"/>
      <c r="M199" s="4"/>
      <c r="N199" s="4"/>
      <c r="O199" s="4"/>
      <c r="P199" s="4"/>
      <c r="Q199" s="4"/>
    </row>
    <row r="200" spans="1:17" ht="15" customHeight="1" x14ac:dyDescent="0.25">
      <c r="A200">
        <v>124</v>
      </c>
      <c r="B200" t="s">
        <v>51</v>
      </c>
      <c r="C200" t="s">
        <v>117</v>
      </c>
      <c r="D200" t="s">
        <v>161</v>
      </c>
      <c r="E200">
        <v>144</v>
      </c>
      <c r="F200">
        <v>1.95</v>
      </c>
      <c r="G200" t="s">
        <v>44</v>
      </c>
      <c r="H200" t="s">
        <v>49</v>
      </c>
      <c r="I200" s="1">
        <v>50</v>
      </c>
      <c r="J200" t="s">
        <v>22</v>
      </c>
      <c r="K200" s="4"/>
      <c r="L200" s="4"/>
      <c r="M200" s="4">
        <f>I200-K200+L200</f>
        <v>50</v>
      </c>
      <c r="N200" s="4"/>
      <c r="O200" s="4">
        <f t="shared" ref="O200:O206" si="23">M200-N200</f>
        <v>50</v>
      </c>
      <c r="P200" s="4"/>
      <c r="Q200" s="4">
        <f>O200-P200</f>
        <v>50</v>
      </c>
    </row>
    <row r="201" spans="1:17" ht="15" customHeight="1" x14ac:dyDescent="0.25">
      <c r="A201">
        <v>124</v>
      </c>
      <c r="B201" t="s">
        <v>51</v>
      </c>
      <c r="C201" t="s">
        <v>117</v>
      </c>
      <c r="D201" t="s">
        <v>161</v>
      </c>
      <c r="E201">
        <v>144</v>
      </c>
      <c r="F201">
        <v>1.95</v>
      </c>
      <c r="G201" t="s">
        <v>44</v>
      </c>
      <c r="H201" t="s">
        <v>126</v>
      </c>
      <c r="I201" s="1">
        <v>20</v>
      </c>
      <c r="J201" t="s">
        <v>22</v>
      </c>
      <c r="K201" s="4"/>
      <c r="L201" s="4"/>
      <c r="M201" s="4">
        <f>I201-K201+L201</f>
        <v>20</v>
      </c>
      <c r="N201" s="4"/>
      <c r="O201" s="4">
        <f t="shared" si="23"/>
        <v>20</v>
      </c>
      <c r="P201" s="4"/>
      <c r="Q201" s="4">
        <f>O201-P201</f>
        <v>20</v>
      </c>
    </row>
    <row r="202" spans="1:17" ht="15" customHeight="1" x14ac:dyDescent="0.25">
      <c r="A202">
        <v>124</v>
      </c>
      <c r="B202" t="s">
        <v>51</v>
      </c>
      <c r="C202" t="s">
        <v>117</v>
      </c>
      <c r="D202" t="s">
        <v>161</v>
      </c>
      <c r="E202">
        <v>144</v>
      </c>
      <c r="F202">
        <v>1.95</v>
      </c>
      <c r="G202" t="s">
        <v>44</v>
      </c>
      <c r="H202" t="s">
        <v>57</v>
      </c>
      <c r="I202" s="1">
        <v>5</v>
      </c>
      <c r="J202" t="s">
        <v>22</v>
      </c>
      <c r="K202" s="4"/>
      <c r="L202" s="4"/>
      <c r="M202" s="4">
        <f>I202-K202+L202</f>
        <v>5</v>
      </c>
      <c r="N202" s="4"/>
      <c r="O202" s="4">
        <f t="shared" si="23"/>
        <v>5</v>
      </c>
      <c r="P202" s="4"/>
      <c r="Q202" s="4">
        <f>O202-P202</f>
        <v>5</v>
      </c>
    </row>
    <row r="203" spans="1:17" ht="15" customHeight="1" x14ac:dyDescent="0.25">
      <c r="A203">
        <v>125</v>
      </c>
      <c r="B203" t="s">
        <v>58</v>
      </c>
      <c r="C203" t="s">
        <v>105</v>
      </c>
      <c r="D203" t="s">
        <v>162</v>
      </c>
      <c r="E203">
        <v>108</v>
      </c>
      <c r="F203">
        <v>5.28</v>
      </c>
      <c r="G203" t="s">
        <v>44</v>
      </c>
      <c r="H203" t="s">
        <v>49</v>
      </c>
      <c r="I203" s="1">
        <v>10</v>
      </c>
      <c r="J203" t="s">
        <v>22</v>
      </c>
      <c r="K203" s="4">
        <v>10</v>
      </c>
      <c r="L203" s="4"/>
      <c r="M203" s="4">
        <f>I203-K203+L203</f>
        <v>0</v>
      </c>
      <c r="N203" s="4"/>
      <c r="O203" s="4">
        <f t="shared" si="23"/>
        <v>0</v>
      </c>
      <c r="P203" s="4"/>
      <c r="Q203" s="4">
        <f>O203-P203</f>
        <v>0</v>
      </c>
    </row>
    <row r="204" spans="1:17" ht="15" customHeight="1" x14ac:dyDescent="0.25">
      <c r="A204">
        <v>125</v>
      </c>
      <c r="B204" t="s">
        <v>58</v>
      </c>
      <c r="C204" t="s">
        <v>105</v>
      </c>
      <c r="D204" t="s">
        <v>162</v>
      </c>
      <c r="E204">
        <v>108</v>
      </c>
      <c r="F204">
        <v>5.28</v>
      </c>
      <c r="G204" t="s">
        <v>44</v>
      </c>
      <c r="H204" t="s">
        <v>114</v>
      </c>
      <c r="I204" s="4">
        <v>2</v>
      </c>
      <c r="J204" t="s">
        <v>115</v>
      </c>
      <c r="K204" s="1">
        <v>2</v>
      </c>
      <c r="L204" s="2">
        <v>2</v>
      </c>
      <c r="M204" s="3" t="e">
        <f>#REF!+L204</f>
        <v>#REF!</v>
      </c>
      <c r="N204" s="1">
        <v>2</v>
      </c>
      <c r="O204" s="3" t="e">
        <f t="shared" si="23"/>
        <v>#REF!</v>
      </c>
      <c r="Q204" s="3" t="e">
        <f>O204-P204</f>
        <v>#REF!</v>
      </c>
    </row>
    <row r="205" spans="1:17" ht="15" customHeight="1" x14ac:dyDescent="0.25">
      <c r="A205">
        <v>125</v>
      </c>
      <c r="B205" t="s">
        <v>58</v>
      </c>
      <c r="C205" t="s">
        <v>105</v>
      </c>
      <c r="D205" t="s">
        <v>162</v>
      </c>
      <c r="E205">
        <v>108</v>
      </c>
      <c r="F205">
        <v>5.28</v>
      </c>
      <c r="G205" t="s">
        <v>44</v>
      </c>
      <c r="H205" t="s">
        <v>46</v>
      </c>
      <c r="I205" s="4">
        <v>10</v>
      </c>
      <c r="J205" t="s">
        <v>20</v>
      </c>
      <c r="K205" s="4">
        <f>I205</f>
        <v>10</v>
      </c>
      <c r="L205" s="4"/>
      <c r="M205" s="4" t="e">
        <f>L205-#REF!</f>
        <v>#REF!</v>
      </c>
      <c r="N205" s="4"/>
      <c r="O205" s="4" t="e">
        <f t="shared" si="23"/>
        <v>#REF!</v>
      </c>
      <c r="P205" s="4"/>
      <c r="Q205" s="4"/>
    </row>
    <row r="206" spans="1:17" ht="15" customHeight="1" x14ac:dyDescent="0.25">
      <c r="A206">
        <v>125</v>
      </c>
      <c r="B206" t="s">
        <v>58</v>
      </c>
      <c r="C206" t="s">
        <v>105</v>
      </c>
      <c r="D206" t="s">
        <v>162</v>
      </c>
      <c r="E206">
        <v>108</v>
      </c>
      <c r="F206">
        <v>5.28</v>
      </c>
      <c r="G206" t="s">
        <v>44</v>
      </c>
      <c r="H206" t="s">
        <v>48</v>
      </c>
      <c r="I206" s="1">
        <v>2</v>
      </c>
      <c r="J206" t="s">
        <v>22</v>
      </c>
      <c r="K206" s="4"/>
      <c r="L206" s="4"/>
      <c r="M206" s="4">
        <f>I206-K206+L206</f>
        <v>2</v>
      </c>
      <c r="N206" s="4"/>
      <c r="O206" s="4">
        <f t="shared" si="23"/>
        <v>2</v>
      </c>
      <c r="P206" s="4">
        <v>2</v>
      </c>
      <c r="Q206" s="4">
        <f>O206-P206</f>
        <v>0</v>
      </c>
    </row>
    <row r="207" spans="1:17" ht="15" customHeight="1" x14ac:dyDescent="0.25">
      <c r="A207">
        <v>125</v>
      </c>
      <c r="B207" t="s">
        <v>58</v>
      </c>
      <c r="C207" t="s">
        <v>105</v>
      </c>
      <c r="D207" t="s">
        <v>162</v>
      </c>
      <c r="E207">
        <v>108</v>
      </c>
      <c r="F207">
        <v>5.28</v>
      </c>
      <c r="G207" t="s">
        <v>44</v>
      </c>
      <c r="H207" t="s">
        <v>135</v>
      </c>
      <c r="I207" s="4">
        <v>24</v>
      </c>
      <c r="J207" t="s">
        <v>136</v>
      </c>
      <c r="K207" s="4"/>
      <c r="L207" s="4"/>
      <c r="M207" s="4"/>
      <c r="N207" s="4"/>
      <c r="O207" s="4"/>
      <c r="P207" s="4"/>
      <c r="Q207" s="4"/>
    </row>
    <row r="208" spans="1:17" ht="15" customHeight="1" x14ac:dyDescent="0.25">
      <c r="A208">
        <v>125</v>
      </c>
      <c r="B208" t="s">
        <v>58</v>
      </c>
      <c r="C208" t="s">
        <v>105</v>
      </c>
      <c r="D208" t="s">
        <v>162</v>
      </c>
      <c r="E208">
        <v>108</v>
      </c>
      <c r="F208">
        <v>5.28</v>
      </c>
      <c r="G208" t="s">
        <v>44</v>
      </c>
      <c r="H208" t="s">
        <v>49</v>
      </c>
      <c r="I208" s="1">
        <v>50</v>
      </c>
      <c r="J208" t="s">
        <v>22</v>
      </c>
      <c r="K208" s="4"/>
      <c r="L208" s="4"/>
      <c r="M208" s="4">
        <f>I208-K208+L208</f>
        <v>50</v>
      </c>
      <c r="N208" s="4"/>
      <c r="O208" s="4">
        <f t="shared" ref="O208:O226" si="24">M208-N208</f>
        <v>50</v>
      </c>
      <c r="P208" s="4"/>
      <c r="Q208" s="4">
        <f>O208-P208</f>
        <v>50</v>
      </c>
    </row>
    <row r="209" spans="1:17" ht="15" customHeight="1" x14ac:dyDescent="0.25">
      <c r="A209">
        <v>125</v>
      </c>
      <c r="B209" t="s">
        <v>58</v>
      </c>
      <c r="C209" t="s">
        <v>105</v>
      </c>
      <c r="D209" t="s">
        <v>162</v>
      </c>
      <c r="E209">
        <v>108</v>
      </c>
      <c r="F209">
        <v>5.28</v>
      </c>
      <c r="G209" t="s">
        <v>44</v>
      </c>
      <c r="H209" t="s">
        <v>108</v>
      </c>
      <c r="I209" s="1">
        <v>10</v>
      </c>
      <c r="J209" t="s">
        <v>22</v>
      </c>
      <c r="K209" s="4"/>
      <c r="L209" s="4"/>
      <c r="M209" s="4">
        <f>I209-K209+L209</f>
        <v>10</v>
      </c>
      <c r="N209" s="4"/>
      <c r="O209" s="4">
        <f t="shared" si="24"/>
        <v>10</v>
      </c>
      <c r="P209" s="4"/>
      <c r="Q209" s="4">
        <f>O209-P209</f>
        <v>10</v>
      </c>
    </row>
    <row r="210" spans="1:17" ht="15" customHeight="1" x14ac:dyDescent="0.25">
      <c r="A210">
        <v>126</v>
      </c>
      <c r="B210" t="s">
        <v>51</v>
      </c>
      <c r="C210" t="s">
        <v>117</v>
      </c>
      <c r="D210" t="s">
        <v>163</v>
      </c>
      <c r="E210">
        <v>70</v>
      </c>
      <c r="F210">
        <v>2.2999999999999998</v>
      </c>
      <c r="G210" t="s">
        <v>44</v>
      </c>
      <c r="H210" t="s">
        <v>49</v>
      </c>
      <c r="I210" s="1">
        <v>30</v>
      </c>
      <c r="J210" t="s">
        <v>22</v>
      </c>
      <c r="K210" s="4">
        <v>30</v>
      </c>
      <c r="L210" s="4"/>
      <c r="M210" s="4">
        <f>I210-K210+L210</f>
        <v>0</v>
      </c>
      <c r="N210" s="4"/>
      <c r="O210" s="4">
        <f t="shared" si="24"/>
        <v>0</v>
      </c>
      <c r="P210" s="4"/>
      <c r="Q210" s="4">
        <f>O210-P210</f>
        <v>0</v>
      </c>
    </row>
    <row r="211" spans="1:17" ht="15" customHeight="1" x14ac:dyDescent="0.25">
      <c r="A211">
        <v>126</v>
      </c>
      <c r="B211" t="s">
        <v>51</v>
      </c>
      <c r="C211" t="s">
        <v>117</v>
      </c>
      <c r="D211" t="s">
        <v>163</v>
      </c>
      <c r="E211">
        <v>70</v>
      </c>
      <c r="F211">
        <v>2.2999999999999998</v>
      </c>
      <c r="G211" t="s">
        <v>44</v>
      </c>
      <c r="H211" t="s">
        <v>114</v>
      </c>
      <c r="I211" s="4">
        <v>5</v>
      </c>
      <c r="J211" t="s">
        <v>115</v>
      </c>
      <c r="K211" s="1">
        <v>5</v>
      </c>
      <c r="M211" s="3" t="e">
        <f>#REF!+L211</f>
        <v>#REF!</v>
      </c>
      <c r="O211" s="3" t="e">
        <f t="shared" si="24"/>
        <v>#REF!</v>
      </c>
      <c r="Q211" s="3" t="e">
        <f>O211-P211</f>
        <v>#REF!</v>
      </c>
    </row>
    <row r="212" spans="1:17" ht="15" customHeight="1" x14ac:dyDescent="0.25">
      <c r="A212">
        <v>126</v>
      </c>
      <c r="B212" t="s">
        <v>51</v>
      </c>
      <c r="C212" t="s">
        <v>117</v>
      </c>
      <c r="D212" t="s">
        <v>163</v>
      </c>
      <c r="E212">
        <v>70</v>
      </c>
      <c r="F212">
        <v>2.2999999999999998</v>
      </c>
      <c r="G212" t="s">
        <v>44</v>
      </c>
      <c r="H212" t="s">
        <v>46</v>
      </c>
      <c r="I212" s="4">
        <v>10</v>
      </c>
      <c r="J212" t="s">
        <v>20</v>
      </c>
      <c r="K212" s="4">
        <f>I212</f>
        <v>10</v>
      </c>
      <c r="L212" s="4"/>
      <c r="M212" s="4" t="e">
        <f>L212-#REF!</f>
        <v>#REF!</v>
      </c>
      <c r="N212" s="4"/>
      <c r="O212" s="4" t="e">
        <f t="shared" si="24"/>
        <v>#REF!</v>
      </c>
      <c r="P212" s="4"/>
      <c r="Q212" s="4"/>
    </row>
    <row r="213" spans="1:17" ht="15" customHeight="1" x14ac:dyDescent="0.25">
      <c r="A213">
        <v>126</v>
      </c>
      <c r="B213" t="s">
        <v>51</v>
      </c>
      <c r="C213" t="s">
        <v>117</v>
      </c>
      <c r="D213" t="s">
        <v>163</v>
      </c>
      <c r="E213">
        <v>70</v>
      </c>
      <c r="F213">
        <v>2.2999999999999998</v>
      </c>
      <c r="G213" t="s">
        <v>44</v>
      </c>
      <c r="H213" t="s">
        <v>56</v>
      </c>
      <c r="I213" s="1">
        <v>20</v>
      </c>
      <c r="J213" t="s">
        <v>22</v>
      </c>
      <c r="K213" s="4"/>
      <c r="L213" s="4"/>
      <c r="M213" s="4">
        <f>I213-K213+L213</f>
        <v>20</v>
      </c>
      <c r="N213" s="4"/>
      <c r="O213" s="4">
        <f t="shared" si="24"/>
        <v>20</v>
      </c>
      <c r="P213" s="4"/>
      <c r="Q213" s="4">
        <f t="shared" ref="Q213:Q218" si="25">O213-P213</f>
        <v>20</v>
      </c>
    </row>
    <row r="214" spans="1:17" ht="15" customHeight="1" x14ac:dyDescent="0.25">
      <c r="A214">
        <v>126</v>
      </c>
      <c r="B214" t="s">
        <v>51</v>
      </c>
      <c r="C214" t="s">
        <v>117</v>
      </c>
      <c r="D214" t="s">
        <v>163</v>
      </c>
      <c r="E214">
        <v>70</v>
      </c>
      <c r="F214">
        <v>2.2999999999999998</v>
      </c>
      <c r="G214" t="s">
        <v>44</v>
      </c>
      <c r="H214" t="s">
        <v>108</v>
      </c>
      <c r="I214" s="1">
        <v>5</v>
      </c>
      <c r="J214" t="s">
        <v>22</v>
      </c>
      <c r="K214" s="4"/>
      <c r="L214" s="4"/>
      <c r="M214" s="4">
        <f>I214-K214+L214</f>
        <v>5</v>
      </c>
      <c r="N214" s="4"/>
      <c r="O214" s="4">
        <f t="shared" si="24"/>
        <v>5</v>
      </c>
      <c r="P214" s="4"/>
      <c r="Q214" s="4">
        <f t="shared" si="25"/>
        <v>5</v>
      </c>
    </row>
    <row r="215" spans="1:17" ht="15" customHeight="1" x14ac:dyDescent="0.25">
      <c r="A215">
        <v>127</v>
      </c>
      <c r="B215" t="s">
        <v>67</v>
      </c>
      <c r="C215" t="s">
        <v>164</v>
      </c>
      <c r="D215" t="s">
        <v>165</v>
      </c>
      <c r="E215">
        <v>10</v>
      </c>
      <c r="F215">
        <v>137.6</v>
      </c>
      <c r="G215" t="s">
        <v>166</v>
      </c>
      <c r="H215" t="s">
        <v>37</v>
      </c>
      <c r="I215" s="1">
        <v>10</v>
      </c>
      <c r="J215" t="s">
        <v>22</v>
      </c>
      <c r="K215" s="4"/>
      <c r="L215" s="4"/>
      <c r="M215" s="4">
        <f>I215-K215+L215</f>
        <v>10</v>
      </c>
      <c r="N215" s="4">
        <v>3</v>
      </c>
      <c r="O215" s="4">
        <f t="shared" si="24"/>
        <v>7</v>
      </c>
      <c r="P215" s="4"/>
      <c r="Q215" s="4">
        <f t="shared" si="25"/>
        <v>7</v>
      </c>
    </row>
    <row r="216" spans="1:17" ht="15" customHeight="1" x14ac:dyDescent="0.25">
      <c r="A216">
        <v>128</v>
      </c>
      <c r="B216" t="s">
        <v>109</v>
      </c>
      <c r="C216" t="s">
        <v>110</v>
      </c>
      <c r="D216" t="s">
        <v>167</v>
      </c>
      <c r="E216">
        <v>71</v>
      </c>
      <c r="F216">
        <v>1.24</v>
      </c>
      <c r="G216" t="s">
        <v>44</v>
      </c>
      <c r="H216" t="s">
        <v>49</v>
      </c>
      <c r="I216" s="1">
        <v>30</v>
      </c>
      <c r="J216" t="s">
        <v>22</v>
      </c>
      <c r="K216" s="4"/>
      <c r="L216" s="4"/>
      <c r="M216" s="4">
        <f>I216-K216+L216</f>
        <v>30</v>
      </c>
      <c r="N216" s="4"/>
      <c r="O216" s="4">
        <f t="shared" si="24"/>
        <v>30</v>
      </c>
      <c r="P216" s="4"/>
      <c r="Q216" s="4">
        <f t="shared" si="25"/>
        <v>30</v>
      </c>
    </row>
    <row r="217" spans="1:17" ht="15" customHeight="1" x14ac:dyDescent="0.25">
      <c r="A217">
        <v>128</v>
      </c>
      <c r="B217" t="s">
        <v>109</v>
      </c>
      <c r="C217" t="s">
        <v>110</v>
      </c>
      <c r="D217" t="s">
        <v>167</v>
      </c>
      <c r="E217">
        <v>71</v>
      </c>
      <c r="F217">
        <v>1.24</v>
      </c>
      <c r="G217" t="s">
        <v>44</v>
      </c>
      <c r="H217" t="s">
        <v>116</v>
      </c>
      <c r="I217" s="4">
        <v>40</v>
      </c>
      <c r="J217" t="s">
        <v>115</v>
      </c>
      <c r="K217" s="1">
        <v>40</v>
      </c>
      <c r="L217" s="2">
        <v>40</v>
      </c>
      <c r="M217" s="3" t="e">
        <f>#REF!+L217</f>
        <v>#REF!</v>
      </c>
      <c r="O217" s="3" t="e">
        <f t="shared" si="24"/>
        <v>#REF!</v>
      </c>
      <c r="P217" s="1">
        <v>40</v>
      </c>
      <c r="Q217" s="3" t="e">
        <f t="shared" si="25"/>
        <v>#REF!</v>
      </c>
    </row>
    <row r="218" spans="1:17" ht="15" customHeight="1" x14ac:dyDescent="0.25">
      <c r="A218">
        <v>128</v>
      </c>
      <c r="B218" t="s">
        <v>109</v>
      </c>
      <c r="C218" t="s">
        <v>110</v>
      </c>
      <c r="D218" t="s">
        <v>167</v>
      </c>
      <c r="E218">
        <v>71</v>
      </c>
      <c r="F218">
        <v>1.24</v>
      </c>
      <c r="G218" t="s">
        <v>44</v>
      </c>
      <c r="H218" t="s">
        <v>126</v>
      </c>
      <c r="I218" s="1">
        <v>1</v>
      </c>
      <c r="J218" t="s">
        <v>22</v>
      </c>
      <c r="K218" s="4"/>
      <c r="L218" s="4"/>
      <c r="M218" s="4">
        <f>I218-K218+L218</f>
        <v>1</v>
      </c>
      <c r="N218" s="4"/>
      <c r="O218" s="4">
        <f t="shared" si="24"/>
        <v>1</v>
      </c>
      <c r="P218" s="4"/>
      <c r="Q218" s="4">
        <f t="shared" si="25"/>
        <v>1</v>
      </c>
    </row>
    <row r="219" spans="1:17" ht="15" customHeight="1" x14ac:dyDescent="0.25">
      <c r="A219">
        <v>129</v>
      </c>
      <c r="B219" t="s">
        <v>109</v>
      </c>
      <c r="C219" t="s">
        <v>110</v>
      </c>
      <c r="D219" t="s">
        <v>168</v>
      </c>
      <c r="E219">
        <v>10</v>
      </c>
      <c r="F219">
        <v>3.52</v>
      </c>
      <c r="G219" t="s">
        <v>44</v>
      </c>
      <c r="H219" t="s">
        <v>47</v>
      </c>
      <c r="I219" s="4">
        <v>10</v>
      </c>
      <c r="J219" t="s">
        <v>20</v>
      </c>
      <c r="K219" s="4">
        <f>I219</f>
        <v>10</v>
      </c>
      <c r="L219" s="4">
        <v>10</v>
      </c>
      <c r="M219" s="4" t="e">
        <f>L219-#REF!</f>
        <v>#REF!</v>
      </c>
      <c r="N219" s="4"/>
      <c r="O219" s="4" t="e">
        <f t="shared" si="24"/>
        <v>#REF!</v>
      </c>
      <c r="P219" s="4"/>
      <c r="Q219" s="4"/>
    </row>
    <row r="220" spans="1:17" ht="15" customHeight="1" x14ac:dyDescent="0.25">
      <c r="A220">
        <v>130</v>
      </c>
      <c r="B220" t="s">
        <v>51</v>
      </c>
      <c r="C220" t="s">
        <v>117</v>
      </c>
      <c r="D220" t="s">
        <v>169</v>
      </c>
      <c r="E220">
        <v>35</v>
      </c>
      <c r="F220">
        <v>3.3</v>
      </c>
      <c r="G220" t="s">
        <v>44</v>
      </c>
      <c r="H220" t="s">
        <v>48</v>
      </c>
      <c r="I220" s="1">
        <v>5</v>
      </c>
      <c r="J220" t="s">
        <v>22</v>
      </c>
      <c r="K220" s="4"/>
      <c r="L220" s="4"/>
      <c r="M220" s="4">
        <f>I220-K220+L220</f>
        <v>5</v>
      </c>
      <c r="N220" s="4"/>
      <c r="O220" s="4">
        <f t="shared" si="24"/>
        <v>5</v>
      </c>
      <c r="P220" s="4">
        <v>5</v>
      </c>
      <c r="Q220" s="4">
        <f>O220-P220</f>
        <v>0</v>
      </c>
    </row>
    <row r="221" spans="1:17" ht="15" customHeight="1" x14ac:dyDescent="0.25">
      <c r="A221">
        <v>130</v>
      </c>
      <c r="B221" t="s">
        <v>51</v>
      </c>
      <c r="C221" t="s">
        <v>117</v>
      </c>
      <c r="D221" t="s">
        <v>169</v>
      </c>
      <c r="E221">
        <v>35</v>
      </c>
      <c r="F221">
        <v>3.3</v>
      </c>
      <c r="G221" t="s">
        <v>44</v>
      </c>
      <c r="H221" t="s">
        <v>49</v>
      </c>
      <c r="I221" s="1">
        <v>30</v>
      </c>
      <c r="J221" t="s">
        <v>22</v>
      </c>
      <c r="K221" s="4"/>
      <c r="L221" s="4"/>
      <c r="M221" s="4">
        <f>I221-K221+L221</f>
        <v>30</v>
      </c>
      <c r="N221" s="4"/>
      <c r="O221" s="4">
        <f t="shared" si="24"/>
        <v>30</v>
      </c>
      <c r="P221" s="4"/>
      <c r="Q221" s="4">
        <f>O221-P221</f>
        <v>30</v>
      </c>
    </row>
    <row r="222" spans="1:17" ht="15" customHeight="1" x14ac:dyDescent="0.25">
      <c r="A222">
        <v>131</v>
      </c>
      <c r="B222" t="s">
        <v>15</v>
      </c>
      <c r="C222" t="s">
        <v>170</v>
      </c>
      <c r="D222" t="s">
        <v>171</v>
      </c>
      <c r="E222">
        <v>250</v>
      </c>
      <c r="F222">
        <v>1.46</v>
      </c>
      <c r="G222" t="s">
        <v>44</v>
      </c>
      <c r="H222" t="s">
        <v>96</v>
      </c>
      <c r="I222" s="1">
        <v>200</v>
      </c>
      <c r="J222" t="s">
        <v>22</v>
      </c>
      <c r="K222" s="4">
        <v>200</v>
      </c>
      <c r="L222" s="4"/>
      <c r="M222" s="4">
        <f>I222-K222+L222</f>
        <v>0</v>
      </c>
      <c r="N222" s="4"/>
      <c r="O222" s="4">
        <f t="shared" si="24"/>
        <v>0</v>
      </c>
      <c r="P222" s="4"/>
      <c r="Q222" s="4">
        <f>O222-P222</f>
        <v>0</v>
      </c>
    </row>
    <row r="223" spans="1:17" ht="15" customHeight="1" x14ac:dyDescent="0.25">
      <c r="A223">
        <v>131</v>
      </c>
      <c r="B223" t="s">
        <v>15</v>
      </c>
      <c r="C223" t="s">
        <v>170</v>
      </c>
      <c r="D223" t="s">
        <v>171</v>
      </c>
      <c r="E223">
        <v>250</v>
      </c>
      <c r="F223">
        <v>1.46</v>
      </c>
      <c r="G223" t="s">
        <v>44</v>
      </c>
      <c r="H223" t="s">
        <v>25</v>
      </c>
      <c r="I223" s="1">
        <v>50</v>
      </c>
      <c r="J223" t="s">
        <v>22</v>
      </c>
      <c r="K223" s="4"/>
      <c r="L223" s="4"/>
      <c r="M223" s="4">
        <f>I223-K223+L223</f>
        <v>50</v>
      </c>
      <c r="N223" s="4"/>
      <c r="O223" s="4">
        <f t="shared" si="24"/>
        <v>50</v>
      </c>
      <c r="P223" s="4"/>
      <c r="Q223" s="4">
        <f>O223-P223</f>
        <v>50</v>
      </c>
    </row>
    <row r="224" spans="1:17" ht="15" customHeight="1" x14ac:dyDescent="0.25">
      <c r="A224">
        <v>132</v>
      </c>
      <c r="B224" t="s">
        <v>67</v>
      </c>
      <c r="C224" t="s">
        <v>172</v>
      </c>
      <c r="D224" t="s">
        <v>173</v>
      </c>
      <c r="E224">
        <v>13</v>
      </c>
      <c r="F224">
        <v>39</v>
      </c>
      <c r="G224" t="s">
        <v>44</v>
      </c>
      <c r="H224" t="s">
        <v>174</v>
      </c>
      <c r="I224" s="4">
        <v>3</v>
      </c>
      <c r="J224" t="s">
        <v>20</v>
      </c>
      <c r="K224" s="4">
        <f>I224</f>
        <v>3</v>
      </c>
      <c r="L224" s="4">
        <v>3</v>
      </c>
      <c r="M224" s="4" t="e">
        <f>L224-#REF!</f>
        <v>#REF!</v>
      </c>
      <c r="N224" s="4"/>
      <c r="O224" s="4" t="e">
        <f t="shared" si="24"/>
        <v>#REF!</v>
      </c>
      <c r="P224" s="4"/>
      <c r="Q224" s="4"/>
    </row>
    <row r="225" spans="1:17" ht="15" customHeight="1" x14ac:dyDescent="0.25">
      <c r="A225">
        <v>132</v>
      </c>
      <c r="B225" t="s">
        <v>67</v>
      </c>
      <c r="C225" t="s">
        <v>172</v>
      </c>
      <c r="D225" t="s">
        <v>173</v>
      </c>
      <c r="E225">
        <v>13</v>
      </c>
      <c r="F225">
        <v>39</v>
      </c>
      <c r="G225" t="s">
        <v>44</v>
      </c>
      <c r="H225" t="s">
        <v>146</v>
      </c>
      <c r="I225" s="1">
        <v>10</v>
      </c>
      <c r="J225" t="s">
        <v>22</v>
      </c>
      <c r="K225" s="4"/>
      <c r="L225" s="4"/>
      <c r="M225" s="4">
        <f>I225-K225+L225</f>
        <v>10</v>
      </c>
      <c r="N225" s="4"/>
      <c r="O225" s="4">
        <f t="shared" si="24"/>
        <v>10</v>
      </c>
      <c r="P225" s="4"/>
      <c r="Q225" s="4">
        <f>O225-P225</f>
        <v>10</v>
      </c>
    </row>
    <row r="226" spans="1:17" ht="15" customHeight="1" x14ac:dyDescent="0.25">
      <c r="A226">
        <v>133</v>
      </c>
      <c r="B226" t="s">
        <v>38</v>
      </c>
      <c r="C226" t="s">
        <v>175</v>
      </c>
      <c r="D226" t="s">
        <v>176</v>
      </c>
      <c r="E226">
        <v>4</v>
      </c>
      <c r="F226">
        <v>139.5</v>
      </c>
      <c r="G226" t="s">
        <v>44</v>
      </c>
      <c r="H226" t="s">
        <v>116</v>
      </c>
      <c r="I226" s="4">
        <v>4</v>
      </c>
      <c r="J226" t="s">
        <v>115</v>
      </c>
      <c r="K226" s="1">
        <v>4</v>
      </c>
      <c r="L226" s="2">
        <v>4</v>
      </c>
      <c r="M226" s="3" t="e">
        <f>#REF!+L226</f>
        <v>#REF!</v>
      </c>
      <c r="N226" s="1">
        <v>4</v>
      </c>
      <c r="O226" s="3" t="e">
        <f t="shared" si="24"/>
        <v>#REF!</v>
      </c>
      <c r="Q226" s="3" t="e">
        <f>O226-P226</f>
        <v>#REF!</v>
      </c>
    </row>
    <row r="227" spans="1:17" ht="15" customHeight="1" x14ac:dyDescent="0.25">
      <c r="A227">
        <v>135</v>
      </c>
      <c r="B227" t="s">
        <v>51</v>
      </c>
      <c r="C227" t="s">
        <v>117</v>
      </c>
      <c r="D227" t="s">
        <v>177</v>
      </c>
      <c r="E227">
        <v>15</v>
      </c>
      <c r="F227">
        <v>7.8</v>
      </c>
      <c r="G227" t="s">
        <v>44</v>
      </c>
      <c r="H227" t="s">
        <v>76</v>
      </c>
      <c r="I227" s="4">
        <v>5</v>
      </c>
      <c r="J227" t="s">
        <v>77</v>
      </c>
      <c r="K227" s="4"/>
      <c r="L227" s="4"/>
      <c r="M227" s="4"/>
      <c r="N227" s="4"/>
      <c r="O227" s="4"/>
      <c r="P227" s="4"/>
      <c r="Q227" s="4"/>
    </row>
    <row r="228" spans="1:17" ht="15" customHeight="1" x14ac:dyDescent="0.25">
      <c r="A228">
        <v>135</v>
      </c>
      <c r="B228" t="s">
        <v>51</v>
      </c>
      <c r="C228" t="s">
        <v>117</v>
      </c>
      <c r="D228" t="s">
        <v>177</v>
      </c>
      <c r="E228">
        <v>15</v>
      </c>
      <c r="F228">
        <v>7.8</v>
      </c>
      <c r="G228" t="s">
        <v>44</v>
      </c>
      <c r="H228" t="s">
        <v>46</v>
      </c>
      <c r="I228" s="4">
        <v>10</v>
      </c>
      <c r="J228" t="s">
        <v>20</v>
      </c>
      <c r="K228" s="4">
        <f>I228</f>
        <v>10</v>
      </c>
      <c r="L228" s="4"/>
      <c r="M228" s="4" t="e">
        <f>L228-#REF!</f>
        <v>#REF!</v>
      </c>
      <c r="N228" s="4"/>
      <c r="O228" s="4" t="e">
        <f>M228-N228</f>
        <v>#REF!</v>
      </c>
      <c r="P228" s="4"/>
      <c r="Q228" s="4"/>
    </row>
    <row r="229" spans="1:17" ht="15" customHeight="1" x14ac:dyDescent="0.25">
      <c r="A229">
        <v>136</v>
      </c>
      <c r="B229" t="s">
        <v>51</v>
      </c>
      <c r="C229" t="s">
        <v>117</v>
      </c>
      <c r="D229" t="s">
        <v>178</v>
      </c>
      <c r="E229">
        <v>53</v>
      </c>
      <c r="F229">
        <v>7.35</v>
      </c>
      <c r="G229" t="s">
        <v>44</v>
      </c>
      <c r="H229" t="s">
        <v>49</v>
      </c>
      <c r="I229" s="1">
        <v>5</v>
      </c>
      <c r="J229" t="s">
        <v>22</v>
      </c>
      <c r="K229" s="4">
        <v>5</v>
      </c>
      <c r="L229" s="4"/>
      <c r="M229" s="4">
        <f>I229-K229+L229</f>
        <v>0</v>
      </c>
      <c r="N229" s="4"/>
      <c r="O229" s="4">
        <f>M229-N229</f>
        <v>0</v>
      </c>
      <c r="P229" s="4"/>
      <c r="Q229" s="4">
        <f>O229-P229</f>
        <v>0</v>
      </c>
    </row>
    <row r="230" spans="1:17" ht="15" customHeight="1" x14ac:dyDescent="0.25">
      <c r="A230">
        <v>136</v>
      </c>
      <c r="B230" t="s">
        <v>51</v>
      </c>
      <c r="C230" t="s">
        <v>117</v>
      </c>
      <c r="D230" t="s">
        <v>178</v>
      </c>
      <c r="E230">
        <v>53</v>
      </c>
      <c r="F230">
        <v>7.35</v>
      </c>
      <c r="G230" t="s">
        <v>44</v>
      </c>
      <c r="H230" t="s">
        <v>114</v>
      </c>
      <c r="I230" s="4">
        <v>2</v>
      </c>
      <c r="J230" t="s">
        <v>115</v>
      </c>
      <c r="K230" s="1">
        <v>2</v>
      </c>
      <c r="M230" s="3" t="e">
        <f>#REF!+L230</f>
        <v>#REF!</v>
      </c>
      <c r="O230" s="3" t="e">
        <f>M230-N230</f>
        <v>#REF!</v>
      </c>
      <c r="Q230" s="3" t="e">
        <f>O230-P230</f>
        <v>#REF!</v>
      </c>
    </row>
    <row r="231" spans="1:17" ht="15" customHeight="1" x14ac:dyDescent="0.25">
      <c r="A231">
        <v>136</v>
      </c>
      <c r="B231" t="s">
        <v>51</v>
      </c>
      <c r="C231" t="s">
        <v>117</v>
      </c>
      <c r="D231" t="s">
        <v>178</v>
      </c>
      <c r="E231">
        <v>53</v>
      </c>
      <c r="F231">
        <v>7.35</v>
      </c>
      <c r="G231" t="s">
        <v>44</v>
      </c>
      <c r="H231" t="s">
        <v>41</v>
      </c>
      <c r="I231" s="4">
        <v>5</v>
      </c>
      <c r="J231" t="s">
        <v>20</v>
      </c>
      <c r="K231" s="4">
        <f>I231</f>
        <v>5</v>
      </c>
      <c r="L231" s="4"/>
      <c r="M231" s="4" t="e">
        <f>L231-#REF!</f>
        <v>#REF!</v>
      </c>
      <c r="N231" s="4"/>
      <c r="O231" s="4" t="e">
        <f>M231-N231</f>
        <v>#REF!</v>
      </c>
      <c r="P231" s="4"/>
      <c r="Q231" s="4"/>
    </row>
    <row r="232" spans="1:17" ht="15" customHeight="1" x14ac:dyDescent="0.25">
      <c r="A232">
        <v>136</v>
      </c>
      <c r="B232" t="s">
        <v>51</v>
      </c>
      <c r="C232" t="s">
        <v>117</v>
      </c>
      <c r="D232" t="s">
        <v>178</v>
      </c>
      <c r="E232">
        <v>53</v>
      </c>
      <c r="F232">
        <v>7.35</v>
      </c>
      <c r="G232" t="s">
        <v>44</v>
      </c>
      <c r="H232" t="s">
        <v>116</v>
      </c>
      <c r="I232" s="4">
        <v>14</v>
      </c>
      <c r="J232" t="s">
        <v>115</v>
      </c>
      <c r="K232" s="1">
        <v>14</v>
      </c>
      <c r="M232" s="3" t="e">
        <f>#REF!+L232</f>
        <v>#REF!</v>
      </c>
      <c r="O232" s="3" t="e">
        <f>M232-N232</f>
        <v>#REF!</v>
      </c>
      <c r="Q232" s="3" t="e">
        <f>O232-P232</f>
        <v>#REF!</v>
      </c>
    </row>
    <row r="233" spans="1:17" ht="15" customHeight="1" x14ac:dyDescent="0.25">
      <c r="A233">
        <v>136</v>
      </c>
      <c r="B233" t="s">
        <v>51</v>
      </c>
      <c r="C233" t="s">
        <v>117</v>
      </c>
      <c r="D233" t="s">
        <v>178</v>
      </c>
      <c r="E233">
        <v>53</v>
      </c>
      <c r="F233">
        <v>7.35</v>
      </c>
      <c r="G233" t="s">
        <v>44</v>
      </c>
      <c r="H233" t="s">
        <v>135</v>
      </c>
      <c r="I233" s="4">
        <v>5</v>
      </c>
      <c r="J233" t="s">
        <v>136</v>
      </c>
      <c r="K233" s="4"/>
      <c r="L233" s="4"/>
      <c r="M233" s="4"/>
      <c r="N233" s="4"/>
      <c r="O233" s="4"/>
      <c r="P233" s="4"/>
      <c r="Q233" s="4"/>
    </row>
    <row r="234" spans="1:17" ht="15" customHeight="1" x14ac:dyDescent="0.25">
      <c r="A234">
        <v>136</v>
      </c>
      <c r="B234" t="s">
        <v>51</v>
      </c>
      <c r="C234" t="s">
        <v>117</v>
      </c>
      <c r="D234" t="s">
        <v>178</v>
      </c>
      <c r="E234">
        <v>53</v>
      </c>
      <c r="F234">
        <v>7.35</v>
      </c>
      <c r="G234" t="s">
        <v>44</v>
      </c>
      <c r="H234" t="s">
        <v>49</v>
      </c>
      <c r="I234" s="1">
        <v>20</v>
      </c>
      <c r="J234" t="s">
        <v>22</v>
      </c>
      <c r="K234" s="4"/>
      <c r="L234" s="4"/>
      <c r="M234" s="4">
        <f>I234-K234+L234</f>
        <v>20</v>
      </c>
      <c r="N234" s="4"/>
      <c r="O234" s="4">
        <f t="shared" ref="O234:O251" si="26">M234-N234</f>
        <v>20</v>
      </c>
      <c r="P234" s="4"/>
      <c r="Q234" s="4">
        <f t="shared" ref="Q234:Q244" si="27">O234-P234</f>
        <v>20</v>
      </c>
    </row>
    <row r="235" spans="1:17" ht="15" customHeight="1" x14ac:dyDescent="0.25">
      <c r="A235">
        <v>136</v>
      </c>
      <c r="B235" t="s">
        <v>51</v>
      </c>
      <c r="C235" t="s">
        <v>117</v>
      </c>
      <c r="D235" t="s">
        <v>178</v>
      </c>
      <c r="E235">
        <v>53</v>
      </c>
      <c r="F235">
        <v>7.35</v>
      </c>
      <c r="G235" t="s">
        <v>44</v>
      </c>
      <c r="H235" t="s">
        <v>56</v>
      </c>
      <c r="I235" s="1">
        <v>2</v>
      </c>
      <c r="J235" t="s">
        <v>22</v>
      </c>
      <c r="K235" s="4"/>
      <c r="L235" s="4"/>
      <c r="M235" s="4">
        <f>I235-K235+L235</f>
        <v>2</v>
      </c>
      <c r="N235" s="4"/>
      <c r="O235" s="4">
        <f t="shared" si="26"/>
        <v>2</v>
      </c>
      <c r="P235" s="4"/>
      <c r="Q235" s="4">
        <f t="shared" si="27"/>
        <v>2</v>
      </c>
    </row>
    <row r="236" spans="1:17" ht="15" customHeight="1" x14ac:dyDescent="0.25">
      <c r="A236">
        <v>137</v>
      </c>
      <c r="B236" t="s">
        <v>67</v>
      </c>
      <c r="C236" t="s">
        <v>179</v>
      </c>
      <c r="D236" t="s">
        <v>180</v>
      </c>
      <c r="E236">
        <v>26</v>
      </c>
      <c r="F236">
        <v>11.15</v>
      </c>
      <c r="G236" t="s">
        <v>44</v>
      </c>
      <c r="H236" t="s">
        <v>181</v>
      </c>
      <c r="I236" s="1">
        <v>4</v>
      </c>
      <c r="J236" t="s">
        <v>22</v>
      </c>
      <c r="K236" s="4"/>
      <c r="L236" s="4"/>
      <c r="M236" s="4">
        <f>I236-K236+L236</f>
        <v>4</v>
      </c>
      <c r="N236" s="4"/>
      <c r="O236" s="4">
        <f t="shared" si="26"/>
        <v>4</v>
      </c>
      <c r="P236" s="4"/>
      <c r="Q236" s="4">
        <f t="shared" si="27"/>
        <v>4</v>
      </c>
    </row>
    <row r="237" spans="1:17" ht="15" customHeight="1" x14ac:dyDescent="0.25">
      <c r="A237">
        <v>137</v>
      </c>
      <c r="B237" t="s">
        <v>67</v>
      </c>
      <c r="C237" t="s">
        <v>179</v>
      </c>
      <c r="D237" t="s">
        <v>180</v>
      </c>
      <c r="E237">
        <v>26</v>
      </c>
      <c r="F237">
        <v>11.15</v>
      </c>
      <c r="G237" t="s">
        <v>44</v>
      </c>
      <c r="H237" t="s">
        <v>182</v>
      </c>
      <c r="I237" s="1">
        <v>5</v>
      </c>
      <c r="J237" t="s">
        <v>22</v>
      </c>
      <c r="K237" s="4"/>
      <c r="L237" s="4"/>
      <c r="M237" s="4">
        <f>I237-K237+L237</f>
        <v>5</v>
      </c>
      <c r="N237" s="4"/>
      <c r="O237" s="4">
        <f t="shared" si="26"/>
        <v>5</v>
      </c>
      <c r="P237" s="4"/>
      <c r="Q237" s="4">
        <f t="shared" si="27"/>
        <v>5</v>
      </c>
    </row>
    <row r="238" spans="1:17" ht="15" customHeight="1" x14ac:dyDescent="0.25">
      <c r="A238">
        <v>137</v>
      </c>
      <c r="B238" t="s">
        <v>67</v>
      </c>
      <c r="C238" t="s">
        <v>179</v>
      </c>
      <c r="D238" t="s">
        <v>180</v>
      </c>
      <c r="E238">
        <v>26</v>
      </c>
      <c r="F238">
        <v>11.15</v>
      </c>
      <c r="G238" t="s">
        <v>44</v>
      </c>
      <c r="H238" t="s">
        <v>57</v>
      </c>
      <c r="I238" s="1">
        <v>17</v>
      </c>
      <c r="J238" t="s">
        <v>22</v>
      </c>
      <c r="K238" s="4"/>
      <c r="L238" s="4"/>
      <c r="M238" s="4">
        <f>I238-K238+L238</f>
        <v>17</v>
      </c>
      <c r="N238" s="4"/>
      <c r="O238" s="4">
        <f t="shared" si="26"/>
        <v>17</v>
      </c>
      <c r="P238" s="4"/>
      <c r="Q238" s="4">
        <f t="shared" si="27"/>
        <v>17</v>
      </c>
    </row>
    <row r="239" spans="1:17" ht="15" customHeight="1" x14ac:dyDescent="0.25">
      <c r="A239">
        <v>138</v>
      </c>
      <c r="B239" t="s">
        <v>67</v>
      </c>
      <c r="C239" t="s">
        <v>179</v>
      </c>
      <c r="D239" t="s">
        <v>183</v>
      </c>
      <c r="E239">
        <v>23</v>
      </c>
      <c r="F239">
        <v>6.95</v>
      </c>
      <c r="G239" t="s">
        <v>44</v>
      </c>
      <c r="H239" t="s">
        <v>116</v>
      </c>
      <c r="I239" s="4">
        <v>8</v>
      </c>
      <c r="J239" t="s">
        <v>115</v>
      </c>
      <c r="K239" s="1">
        <v>8</v>
      </c>
      <c r="L239" s="2">
        <v>8</v>
      </c>
      <c r="M239" s="3" t="e">
        <f>#REF!+L239</f>
        <v>#REF!</v>
      </c>
      <c r="N239" s="1">
        <v>8</v>
      </c>
      <c r="O239" s="3" t="e">
        <f t="shared" si="26"/>
        <v>#REF!</v>
      </c>
      <c r="Q239" s="3" t="e">
        <f t="shared" si="27"/>
        <v>#REF!</v>
      </c>
    </row>
    <row r="240" spans="1:17" ht="15" customHeight="1" x14ac:dyDescent="0.25">
      <c r="A240">
        <v>138</v>
      </c>
      <c r="B240" t="s">
        <v>67</v>
      </c>
      <c r="C240" t="s">
        <v>179</v>
      </c>
      <c r="D240" t="s">
        <v>183</v>
      </c>
      <c r="E240">
        <v>23</v>
      </c>
      <c r="F240">
        <v>6.95</v>
      </c>
      <c r="G240" t="s">
        <v>44</v>
      </c>
      <c r="H240" t="s">
        <v>49</v>
      </c>
      <c r="I240" s="1">
        <v>15</v>
      </c>
      <c r="J240" t="s">
        <v>22</v>
      </c>
      <c r="K240" s="4"/>
      <c r="L240" s="4"/>
      <c r="M240" s="4">
        <f>I240-K240+L240</f>
        <v>15</v>
      </c>
      <c r="N240" s="4"/>
      <c r="O240" s="4">
        <f t="shared" si="26"/>
        <v>15</v>
      </c>
      <c r="P240" s="4"/>
      <c r="Q240" s="4">
        <f t="shared" si="27"/>
        <v>15</v>
      </c>
    </row>
    <row r="241" spans="1:17" ht="15" customHeight="1" x14ac:dyDescent="0.25">
      <c r="A241">
        <v>139</v>
      </c>
      <c r="B241" t="s">
        <v>67</v>
      </c>
      <c r="C241" t="s">
        <v>184</v>
      </c>
      <c r="D241" t="s">
        <v>185</v>
      </c>
      <c r="E241">
        <v>15</v>
      </c>
      <c r="F241">
        <v>626.5</v>
      </c>
      <c r="G241" t="s">
        <v>44</v>
      </c>
      <c r="H241" t="s">
        <v>141</v>
      </c>
      <c r="I241" s="1">
        <v>2</v>
      </c>
      <c r="J241" t="s">
        <v>22</v>
      </c>
      <c r="K241" s="4"/>
      <c r="L241" s="4"/>
      <c r="M241" s="4">
        <f>I241-K241+L241</f>
        <v>2</v>
      </c>
      <c r="N241" s="4"/>
      <c r="O241" s="4">
        <f t="shared" si="26"/>
        <v>2</v>
      </c>
      <c r="P241" s="4"/>
      <c r="Q241" s="4">
        <f t="shared" si="27"/>
        <v>2</v>
      </c>
    </row>
    <row r="242" spans="1:17" ht="15" customHeight="1" x14ac:dyDescent="0.25">
      <c r="A242">
        <v>139</v>
      </c>
      <c r="B242" t="s">
        <v>67</v>
      </c>
      <c r="C242" t="s">
        <v>184</v>
      </c>
      <c r="D242" t="s">
        <v>185</v>
      </c>
      <c r="E242">
        <v>15</v>
      </c>
      <c r="F242">
        <v>626.5</v>
      </c>
      <c r="G242" t="s">
        <v>44</v>
      </c>
      <c r="H242" t="s">
        <v>141</v>
      </c>
      <c r="I242" s="1">
        <v>6</v>
      </c>
      <c r="J242" t="s">
        <v>22</v>
      </c>
      <c r="K242" s="4"/>
      <c r="L242" s="4"/>
      <c r="M242" s="4">
        <f>I242-K242+L242</f>
        <v>6</v>
      </c>
      <c r="N242" s="4"/>
      <c r="O242" s="4">
        <f t="shared" si="26"/>
        <v>6</v>
      </c>
      <c r="P242" s="4"/>
      <c r="Q242" s="4">
        <f t="shared" si="27"/>
        <v>6</v>
      </c>
    </row>
    <row r="243" spans="1:17" ht="15" customHeight="1" x14ac:dyDescent="0.25">
      <c r="A243">
        <v>139</v>
      </c>
      <c r="B243" t="s">
        <v>67</v>
      </c>
      <c r="C243" t="s">
        <v>184</v>
      </c>
      <c r="D243" t="s">
        <v>185</v>
      </c>
      <c r="E243">
        <v>15</v>
      </c>
      <c r="F243">
        <v>626.5</v>
      </c>
      <c r="G243" t="s">
        <v>44</v>
      </c>
      <c r="H243" t="s">
        <v>141</v>
      </c>
      <c r="I243" s="1">
        <v>7</v>
      </c>
      <c r="J243" t="s">
        <v>22</v>
      </c>
      <c r="K243" s="4"/>
      <c r="L243" s="4"/>
      <c r="M243" s="4">
        <f>I243-K243+L243</f>
        <v>7</v>
      </c>
      <c r="N243" s="4"/>
      <c r="O243" s="4">
        <f t="shared" si="26"/>
        <v>7</v>
      </c>
      <c r="P243" s="4">
        <v>5</v>
      </c>
      <c r="Q243" s="4">
        <f t="shared" si="27"/>
        <v>2</v>
      </c>
    </row>
    <row r="244" spans="1:17" ht="15" customHeight="1" x14ac:dyDescent="0.25">
      <c r="A244">
        <v>140</v>
      </c>
      <c r="B244" t="s">
        <v>15</v>
      </c>
      <c r="C244" t="s">
        <v>186</v>
      </c>
      <c r="D244" t="s">
        <v>187</v>
      </c>
      <c r="E244">
        <v>29</v>
      </c>
      <c r="F244">
        <v>19.75</v>
      </c>
      <c r="G244" t="s">
        <v>188</v>
      </c>
      <c r="H244" t="s">
        <v>49</v>
      </c>
      <c r="I244" s="1">
        <v>5</v>
      </c>
      <c r="J244" t="s">
        <v>22</v>
      </c>
      <c r="K244" s="4">
        <v>5</v>
      </c>
      <c r="L244" s="4"/>
      <c r="M244" s="4">
        <f>I244-K244+L244</f>
        <v>0</v>
      </c>
      <c r="N244" s="4"/>
      <c r="O244" s="4">
        <f t="shared" si="26"/>
        <v>0</v>
      </c>
      <c r="P244" s="4"/>
      <c r="Q244" s="4">
        <f t="shared" si="27"/>
        <v>0</v>
      </c>
    </row>
    <row r="245" spans="1:17" ht="15" customHeight="1" x14ac:dyDescent="0.25">
      <c r="A245">
        <v>140</v>
      </c>
      <c r="B245" t="s">
        <v>15</v>
      </c>
      <c r="C245" t="s">
        <v>186</v>
      </c>
      <c r="D245" t="s">
        <v>187</v>
      </c>
      <c r="E245">
        <v>29</v>
      </c>
      <c r="F245">
        <v>19.75</v>
      </c>
      <c r="G245" t="s">
        <v>188</v>
      </c>
      <c r="H245" t="s">
        <v>46</v>
      </c>
      <c r="I245" s="4">
        <v>3</v>
      </c>
      <c r="J245" t="s">
        <v>20</v>
      </c>
      <c r="K245" s="4">
        <f>I245</f>
        <v>3</v>
      </c>
      <c r="L245" s="4"/>
      <c r="M245" s="4" t="e">
        <f>L245-#REF!</f>
        <v>#REF!</v>
      </c>
      <c r="N245" s="4"/>
      <c r="O245" s="4" t="e">
        <f t="shared" si="26"/>
        <v>#REF!</v>
      </c>
      <c r="P245" s="4"/>
      <c r="Q245" s="4"/>
    </row>
    <row r="246" spans="1:17" ht="15" customHeight="1" x14ac:dyDescent="0.25">
      <c r="A246">
        <v>140</v>
      </c>
      <c r="B246" t="s">
        <v>15</v>
      </c>
      <c r="C246" t="s">
        <v>186</v>
      </c>
      <c r="D246" t="s">
        <v>187</v>
      </c>
      <c r="E246">
        <v>29</v>
      </c>
      <c r="F246">
        <v>19.75</v>
      </c>
      <c r="G246" t="s">
        <v>188</v>
      </c>
      <c r="H246" t="s">
        <v>114</v>
      </c>
      <c r="I246" s="4">
        <v>2</v>
      </c>
      <c r="J246" t="s">
        <v>115</v>
      </c>
      <c r="K246" s="1">
        <v>2</v>
      </c>
      <c r="L246" s="2">
        <v>2</v>
      </c>
      <c r="M246" s="3" t="e">
        <f>#REF!+L246</f>
        <v>#REF!</v>
      </c>
      <c r="N246" s="1">
        <v>2</v>
      </c>
      <c r="O246" s="3" t="e">
        <f t="shared" si="26"/>
        <v>#REF!</v>
      </c>
      <c r="Q246" s="3" t="e">
        <f>O246-P246</f>
        <v>#REF!</v>
      </c>
    </row>
    <row r="247" spans="1:17" ht="15" customHeight="1" x14ac:dyDescent="0.25">
      <c r="A247">
        <v>140</v>
      </c>
      <c r="B247" t="s">
        <v>15</v>
      </c>
      <c r="C247" t="s">
        <v>186</v>
      </c>
      <c r="D247" t="s">
        <v>187</v>
      </c>
      <c r="E247">
        <v>29</v>
      </c>
      <c r="F247">
        <v>19.75</v>
      </c>
      <c r="G247" t="s">
        <v>188</v>
      </c>
      <c r="H247" t="s">
        <v>46</v>
      </c>
      <c r="I247" s="4">
        <v>3</v>
      </c>
      <c r="J247" t="s">
        <v>20</v>
      </c>
      <c r="K247" s="4">
        <f>I247</f>
        <v>3</v>
      </c>
      <c r="L247" s="4"/>
      <c r="M247" s="4" t="e">
        <f>L247-#REF!</f>
        <v>#REF!</v>
      </c>
      <c r="N247" s="4"/>
      <c r="O247" s="4" t="e">
        <f t="shared" si="26"/>
        <v>#REF!</v>
      </c>
      <c r="P247" s="4"/>
      <c r="Q247" s="4"/>
    </row>
    <row r="248" spans="1:17" ht="15" customHeight="1" x14ac:dyDescent="0.25">
      <c r="A248">
        <v>140</v>
      </c>
      <c r="B248" t="s">
        <v>15</v>
      </c>
      <c r="C248" t="s">
        <v>186</v>
      </c>
      <c r="D248" t="s">
        <v>187</v>
      </c>
      <c r="E248">
        <v>29</v>
      </c>
      <c r="F248">
        <v>19.75</v>
      </c>
      <c r="G248" t="s">
        <v>188</v>
      </c>
      <c r="H248" t="s">
        <v>116</v>
      </c>
      <c r="I248" s="4">
        <v>10</v>
      </c>
      <c r="J248" t="s">
        <v>115</v>
      </c>
      <c r="K248" s="1">
        <v>10</v>
      </c>
      <c r="L248" s="2">
        <v>10</v>
      </c>
      <c r="M248" s="3" t="e">
        <f>#REF!+L248</f>
        <v>#REF!</v>
      </c>
      <c r="N248" s="1">
        <v>10</v>
      </c>
      <c r="O248" s="3" t="e">
        <f t="shared" si="26"/>
        <v>#REF!</v>
      </c>
      <c r="Q248" s="3" t="e">
        <f>O248-P248</f>
        <v>#REF!</v>
      </c>
    </row>
    <row r="249" spans="1:17" ht="15" customHeight="1" x14ac:dyDescent="0.25">
      <c r="A249">
        <v>140</v>
      </c>
      <c r="B249" t="s">
        <v>15</v>
      </c>
      <c r="C249" t="s">
        <v>186</v>
      </c>
      <c r="D249" t="s">
        <v>187</v>
      </c>
      <c r="E249">
        <v>29</v>
      </c>
      <c r="F249">
        <v>19.75</v>
      </c>
      <c r="G249" t="s">
        <v>188</v>
      </c>
      <c r="H249" t="s">
        <v>61</v>
      </c>
      <c r="I249" s="1">
        <v>1</v>
      </c>
      <c r="J249" t="s">
        <v>22</v>
      </c>
      <c r="K249" s="4"/>
      <c r="L249" s="4"/>
      <c r="M249" s="4">
        <f>I249-K249+L249</f>
        <v>1</v>
      </c>
      <c r="N249" s="4"/>
      <c r="O249" s="4">
        <f t="shared" si="26"/>
        <v>1</v>
      </c>
      <c r="P249" s="4"/>
      <c r="Q249" s="4">
        <f>O249-P249</f>
        <v>1</v>
      </c>
    </row>
    <row r="250" spans="1:17" ht="15" customHeight="1" x14ac:dyDescent="0.25">
      <c r="A250">
        <v>140</v>
      </c>
      <c r="B250" t="s">
        <v>15</v>
      </c>
      <c r="C250" t="s">
        <v>186</v>
      </c>
      <c r="D250" t="s">
        <v>187</v>
      </c>
      <c r="E250">
        <v>29</v>
      </c>
      <c r="F250">
        <v>19.75</v>
      </c>
      <c r="G250" t="s">
        <v>188</v>
      </c>
      <c r="H250" t="s">
        <v>49</v>
      </c>
      <c r="I250" s="1">
        <v>5</v>
      </c>
      <c r="J250" t="s">
        <v>22</v>
      </c>
      <c r="K250" s="4"/>
      <c r="L250" s="4"/>
      <c r="M250" s="4">
        <f>I250-K250+L250</f>
        <v>5</v>
      </c>
      <c r="N250" s="4"/>
      <c r="O250" s="4">
        <f t="shared" si="26"/>
        <v>5</v>
      </c>
      <c r="P250" s="4"/>
      <c r="Q250" s="4">
        <f>O250-P250</f>
        <v>5</v>
      </c>
    </row>
    <row r="251" spans="1:17" ht="15" customHeight="1" x14ac:dyDescent="0.25">
      <c r="A251">
        <v>142</v>
      </c>
      <c r="B251" t="s">
        <v>67</v>
      </c>
      <c r="C251" t="s">
        <v>112</v>
      </c>
      <c r="D251" t="s">
        <v>189</v>
      </c>
      <c r="E251">
        <v>10</v>
      </c>
      <c r="F251">
        <v>7.09</v>
      </c>
      <c r="G251" t="s">
        <v>44</v>
      </c>
      <c r="H251" t="s">
        <v>21</v>
      </c>
      <c r="I251" s="1">
        <v>10</v>
      </c>
      <c r="J251" t="s">
        <v>22</v>
      </c>
      <c r="K251" s="4"/>
      <c r="L251" s="4"/>
      <c r="M251" s="4">
        <f>I251-K251+L251</f>
        <v>10</v>
      </c>
      <c r="N251" s="4"/>
      <c r="O251" s="4">
        <f t="shared" si="26"/>
        <v>10</v>
      </c>
      <c r="P251" s="4"/>
      <c r="Q251" s="4">
        <f>O251-P251</f>
        <v>10</v>
      </c>
    </row>
    <row r="252" spans="1:17" ht="15" customHeight="1" x14ac:dyDescent="0.25">
      <c r="A252">
        <v>143</v>
      </c>
      <c r="B252" t="s">
        <v>38</v>
      </c>
      <c r="C252" t="s">
        <v>139</v>
      </c>
      <c r="D252" t="s">
        <v>190</v>
      </c>
      <c r="E252">
        <v>80</v>
      </c>
      <c r="F252">
        <v>12.47</v>
      </c>
      <c r="G252" t="s">
        <v>44</v>
      </c>
      <c r="H252" t="s">
        <v>76</v>
      </c>
      <c r="I252" s="4">
        <v>50</v>
      </c>
      <c r="J252" t="s">
        <v>77</v>
      </c>
      <c r="K252" s="4">
        <v>50</v>
      </c>
      <c r="L252" s="4"/>
      <c r="M252" s="4"/>
      <c r="N252" s="4"/>
      <c r="O252" s="4"/>
      <c r="P252" s="4"/>
      <c r="Q252" s="4"/>
    </row>
    <row r="253" spans="1:17" ht="15" customHeight="1" x14ac:dyDescent="0.25">
      <c r="A253">
        <v>143</v>
      </c>
      <c r="B253" t="s">
        <v>38</v>
      </c>
      <c r="C253" t="s">
        <v>139</v>
      </c>
      <c r="D253" t="s">
        <v>190</v>
      </c>
      <c r="E253">
        <v>80</v>
      </c>
      <c r="F253">
        <v>12.47</v>
      </c>
      <c r="G253" t="s">
        <v>44</v>
      </c>
      <c r="H253" t="s">
        <v>45</v>
      </c>
      <c r="I253" s="4">
        <v>30</v>
      </c>
      <c r="J253" t="s">
        <v>20</v>
      </c>
      <c r="K253" s="4">
        <f>I253</f>
        <v>30</v>
      </c>
      <c r="L253" s="4">
        <v>30</v>
      </c>
      <c r="M253" s="4" t="e">
        <f>L253-#REF!</f>
        <v>#REF!</v>
      </c>
      <c r="N253" s="4"/>
      <c r="O253" s="4" t="e">
        <f>M253-N253</f>
        <v>#REF!</v>
      </c>
      <c r="P253" s="4"/>
      <c r="Q253" s="4"/>
    </row>
    <row r="254" spans="1:17" ht="15" customHeight="1" x14ac:dyDescent="0.25">
      <c r="A254">
        <v>144</v>
      </c>
      <c r="B254" t="s">
        <v>38</v>
      </c>
      <c r="C254" t="s">
        <v>139</v>
      </c>
      <c r="D254" t="s">
        <v>191</v>
      </c>
      <c r="E254">
        <v>30</v>
      </c>
      <c r="F254">
        <v>15.33</v>
      </c>
      <c r="G254" t="s">
        <v>44</v>
      </c>
      <c r="H254" t="s">
        <v>76</v>
      </c>
      <c r="I254" s="4">
        <v>25</v>
      </c>
      <c r="J254" t="s">
        <v>77</v>
      </c>
      <c r="K254" s="4"/>
      <c r="L254" s="4"/>
      <c r="M254" s="4"/>
      <c r="N254" s="4"/>
      <c r="O254" s="4"/>
      <c r="P254" s="4"/>
      <c r="Q254" s="4"/>
    </row>
    <row r="255" spans="1:17" ht="15" customHeight="1" x14ac:dyDescent="0.25">
      <c r="A255">
        <v>144</v>
      </c>
      <c r="B255" t="s">
        <v>38</v>
      </c>
      <c r="C255" t="s">
        <v>139</v>
      </c>
      <c r="D255" t="s">
        <v>191</v>
      </c>
      <c r="E255">
        <v>30</v>
      </c>
      <c r="F255">
        <v>15.33</v>
      </c>
      <c r="G255" t="s">
        <v>44</v>
      </c>
      <c r="H255" t="s">
        <v>135</v>
      </c>
      <c r="I255" s="4">
        <v>3</v>
      </c>
      <c r="J255" t="s">
        <v>136</v>
      </c>
      <c r="K255" s="4"/>
      <c r="L255" s="4"/>
      <c r="M255" s="4"/>
      <c r="N255" s="4"/>
      <c r="O255" s="4"/>
      <c r="P255" s="4"/>
      <c r="Q255" s="4"/>
    </row>
    <row r="256" spans="1:17" ht="15" customHeight="1" x14ac:dyDescent="0.25">
      <c r="A256">
        <v>144</v>
      </c>
      <c r="B256" t="s">
        <v>38</v>
      </c>
      <c r="C256" t="s">
        <v>139</v>
      </c>
      <c r="D256" t="s">
        <v>191</v>
      </c>
      <c r="E256">
        <v>30</v>
      </c>
      <c r="F256">
        <v>15.33</v>
      </c>
      <c r="G256" t="s">
        <v>44</v>
      </c>
      <c r="H256" t="s">
        <v>108</v>
      </c>
      <c r="I256" s="1">
        <v>2</v>
      </c>
      <c r="J256" t="s">
        <v>22</v>
      </c>
      <c r="K256" s="4"/>
      <c r="L256" s="4"/>
      <c r="M256" s="4">
        <f>I256-K256+L256</f>
        <v>2</v>
      </c>
      <c r="N256" s="4"/>
      <c r="O256" s="4">
        <f>M256-N256</f>
        <v>2</v>
      </c>
      <c r="P256" s="4"/>
      <c r="Q256" s="4">
        <f>O256-P256</f>
        <v>2</v>
      </c>
    </row>
    <row r="257" spans="1:17" ht="15" customHeight="1" x14ac:dyDescent="0.25">
      <c r="A257">
        <v>145</v>
      </c>
      <c r="B257" t="s">
        <v>38</v>
      </c>
      <c r="C257" t="s">
        <v>192</v>
      </c>
      <c r="D257" t="s">
        <v>193</v>
      </c>
      <c r="E257">
        <v>42</v>
      </c>
      <c r="F257">
        <v>11.42</v>
      </c>
      <c r="G257" t="s">
        <v>44</v>
      </c>
      <c r="H257" t="s">
        <v>46</v>
      </c>
      <c r="I257" s="4">
        <v>5</v>
      </c>
      <c r="J257" t="s">
        <v>20</v>
      </c>
      <c r="K257" s="4">
        <f>I257</f>
        <v>5</v>
      </c>
      <c r="L257" s="4">
        <v>5</v>
      </c>
      <c r="M257" s="4" t="e">
        <f>L257-#REF!</f>
        <v>#REF!</v>
      </c>
      <c r="N257" s="4"/>
      <c r="O257" s="4" t="e">
        <f>M257-N257</f>
        <v>#REF!</v>
      </c>
      <c r="P257" s="4"/>
      <c r="Q257" s="4"/>
    </row>
    <row r="258" spans="1:17" ht="15" customHeight="1" x14ac:dyDescent="0.25">
      <c r="A258">
        <v>145</v>
      </c>
      <c r="B258" t="s">
        <v>38</v>
      </c>
      <c r="C258" t="s">
        <v>192</v>
      </c>
      <c r="D258" t="s">
        <v>193</v>
      </c>
      <c r="E258">
        <v>42</v>
      </c>
      <c r="F258">
        <v>11.42</v>
      </c>
      <c r="G258" t="s">
        <v>44</v>
      </c>
      <c r="H258" t="s">
        <v>181</v>
      </c>
      <c r="I258" s="1">
        <v>10</v>
      </c>
      <c r="J258" t="s">
        <v>22</v>
      </c>
      <c r="K258" s="4"/>
      <c r="L258" s="4"/>
      <c r="M258" s="4">
        <f>I258-K258+L258</f>
        <v>10</v>
      </c>
      <c r="N258" s="4"/>
      <c r="O258" s="4">
        <f>M258-N258</f>
        <v>10</v>
      </c>
      <c r="P258" s="4"/>
      <c r="Q258" s="4">
        <f>O258-P258</f>
        <v>10</v>
      </c>
    </row>
    <row r="259" spans="1:17" ht="15" customHeight="1" x14ac:dyDescent="0.25">
      <c r="A259">
        <v>145</v>
      </c>
      <c r="B259" t="s">
        <v>38</v>
      </c>
      <c r="C259" t="s">
        <v>192</v>
      </c>
      <c r="D259" t="s">
        <v>193</v>
      </c>
      <c r="E259">
        <v>42</v>
      </c>
      <c r="F259">
        <v>11.42</v>
      </c>
      <c r="G259" t="s">
        <v>44</v>
      </c>
      <c r="H259" t="s">
        <v>135</v>
      </c>
      <c r="I259" s="4">
        <v>12</v>
      </c>
      <c r="J259" t="s">
        <v>136</v>
      </c>
      <c r="K259" s="4"/>
      <c r="L259" s="4"/>
      <c r="M259" s="4"/>
      <c r="N259" s="4"/>
      <c r="O259" s="4"/>
      <c r="P259" s="4"/>
      <c r="Q259" s="4"/>
    </row>
    <row r="260" spans="1:17" ht="15" customHeight="1" x14ac:dyDescent="0.25">
      <c r="A260">
        <v>145</v>
      </c>
      <c r="B260" t="s">
        <v>38</v>
      </c>
      <c r="C260" t="s">
        <v>192</v>
      </c>
      <c r="D260" t="s">
        <v>193</v>
      </c>
      <c r="E260">
        <v>42</v>
      </c>
      <c r="F260">
        <v>11.42</v>
      </c>
      <c r="G260" t="s">
        <v>44</v>
      </c>
      <c r="H260" t="s">
        <v>36</v>
      </c>
      <c r="I260" s="1">
        <v>5</v>
      </c>
      <c r="J260" t="s">
        <v>22</v>
      </c>
      <c r="K260" s="4"/>
      <c r="L260" s="4"/>
      <c r="M260" s="4">
        <f>I260-K260+L260</f>
        <v>5</v>
      </c>
      <c r="N260" s="4"/>
      <c r="O260" s="4">
        <f t="shared" ref="O260:O272" si="28">M260-N260</f>
        <v>5</v>
      </c>
      <c r="P260" s="4"/>
      <c r="Q260" s="4">
        <f>O260-P260</f>
        <v>5</v>
      </c>
    </row>
    <row r="261" spans="1:17" ht="15" customHeight="1" x14ac:dyDescent="0.25">
      <c r="A261">
        <v>145</v>
      </c>
      <c r="B261" t="s">
        <v>38</v>
      </c>
      <c r="C261" t="s">
        <v>192</v>
      </c>
      <c r="D261" t="s">
        <v>193</v>
      </c>
      <c r="E261">
        <v>42</v>
      </c>
      <c r="F261">
        <v>11.42</v>
      </c>
      <c r="G261" t="s">
        <v>44</v>
      </c>
      <c r="H261" t="s">
        <v>194</v>
      </c>
      <c r="I261" s="1">
        <v>10</v>
      </c>
      <c r="J261" t="s">
        <v>22</v>
      </c>
      <c r="K261" s="4"/>
      <c r="L261" s="4"/>
      <c r="M261" s="4">
        <f>I261-K261+L261</f>
        <v>10</v>
      </c>
      <c r="N261" s="4"/>
      <c r="O261" s="4">
        <f t="shared" si="28"/>
        <v>10</v>
      </c>
      <c r="P261" s="4"/>
      <c r="Q261" s="4">
        <f>O261-P261</f>
        <v>10</v>
      </c>
    </row>
    <row r="262" spans="1:17" ht="15" customHeight="1" x14ac:dyDescent="0.25">
      <c r="A262">
        <v>146</v>
      </c>
      <c r="B262" t="s">
        <v>58</v>
      </c>
      <c r="C262" t="s">
        <v>105</v>
      </c>
      <c r="D262" t="s">
        <v>195</v>
      </c>
      <c r="E262">
        <v>115</v>
      </c>
      <c r="F262">
        <v>4.67</v>
      </c>
      <c r="G262" t="s">
        <v>44</v>
      </c>
      <c r="H262" t="s">
        <v>49</v>
      </c>
      <c r="I262" s="1">
        <v>30</v>
      </c>
      <c r="J262" t="s">
        <v>22</v>
      </c>
      <c r="K262" s="4">
        <v>30</v>
      </c>
      <c r="L262" s="4"/>
      <c r="M262" s="4">
        <f>I262-K262+L262</f>
        <v>0</v>
      </c>
      <c r="N262" s="4"/>
      <c r="O262" s="4">
        <f t="shared" si="28"/>
        <v>0</v>
      </c>
      <c r="P262" s="4"/>
      <c r="Q262" s="4">
        <f>O262-P262</f>
        <v>0</v>
      </c>
    </row>
    <row r="263" spans="1:17" ht="15" customHeight="1" x14ac:dyDescent="0.25">
      <c r="A263">
        <v>146</v>
      </c>
      <c r="B263" t="s">
        <v>58</v>
      </c>
      <c r="C263" t="s">
        <v>105</v>
      </c>
      <c r="D263" t="s">
        <v>195</v>
      </c>
      <c r="E263">
        <v>115</v>
      </c>
      <c r="F263">
        <v>4.67</v>
      </c>
      <c r="G263" t="s">
        <v>44</v>
      </c>
      <c r="H263" t="s">
        <v>46</v>
      </c>
      <c r="I263" s="4">
        <v>10</v>
      </c>
      <c r="J263" t="s">
        <v>20</v>
      </c>
      <c r="K263" s="4">
        <f>I263</f>
        <v>10</v>
      </c>
      <c r="L263" s="4"/>
      <c r="M263" s="4" t="e">
        <f>L263-#REF!</f>
        <v>#REF!</v>
      </c>
      <c r="N263" s="4"/>
      <c r="O263" s="4" t="e">
        <f t="shared" si="28"/>
        <v>#REF!</v>
      </c>
      <c r="P263" s="4"/>
      <c r="Q263" s="4"/>
    </row>
    <row r="264" spans="1:17" ht="15" customHeight="1" x14ac:dyDescent="0.25">
      <c r="A264">
        <v>146</v>
      </c>
      <c r="B264" t="s">
        <v>58</v>
      </c>
      <c r="C264" t="s">
        <v>105</v>
      </c>
      <c r="D264" t="s">
        <v>195</v>
      </c>
      <c r="E264">
        <v>115</v>
      </c>
      <c r="F264">
        <v>4.67</v>
      </c>
      <c r="G264" t="s">
        <v>44</v>
      </c>
      <c r="H264" t="s">
        <v>47</v>
      </c>
      <c r="I264" s="4">
        <v>10</v>
      </c>
      <c r="J264" t="s">
        <v>20</v>
      </c>
      <c r="K264" s="4">
        <f>I264</f>
        <v>10</v>
      </c>
      <c r="L264" s="4"/>
      <c r="M264" s="4" t="e">
        <f>L264-#REF!</f>
        <v>#REF!</v>
      </c>
      <c r="N264" s="4"/>
      <c r="O264" s="4" t="e">
        <f t="shared" si="28"/>
        <v>#REF!</v>
      </c>
      <c r="P264" s="4"/>
      <c r="Q264" s="4"/>
    </row>
    <row r="265" spans="1:17" ht="15" customHeight="1" x14ac:dyDescent="0.25">
      <c r="A265">
        <v>146</v>
      </c>
      <c r="B265" t="s">
        <v>58</v>
      </c>
      <c r="C265" t="s">
        <v>105</v>
      </c>
      <c r="D265" t="s">
        <v>195</v>
      </c>
      <c r="E265">
        <v>115</v>
      </c>
      <c r="F265">
        <v>4.67</v>
      </c>
      <c r="G265" t="s">
        <v>44</v>
      </c>
      <c r="H265" t="s">
        <v>21</v>
      </c>
      <c r="I265" s="1">
        <v>10</v>
      </c>
      <c r="J265" t="s">
        <v>22</v>
      </c>
      <c r="K265" s="4"/>
      <c r="L265" s="4"/>
      <c r="M265" s="4">
        <f>I265-K265+L265</f>
        <v>10</v>
      </c>
      <c r="N265" s="4"/>
      <c r="O265" s="4">
        <f t="shared" si="28"/>
        <v>10</v>
      </c>
      <c r="P265" s="4"/>
      <c r="Q265" s="4">
        <f>O265-P265</f>
        <v>10</v>
      </c>
    </row>
    <row r="266" spans="1:17" ht="15" customHeight="1" x14ac:dyDescent="0.25">
      <c r="A266">
        <v>146</v>
      </c>
      <c r="B266" t="s">
        <v>58</v>
      </c>
      <c r="C266" t="s">
        <v>105</v>
      </c>
      <c r="D266" t="s">
        <v>195</v>
      </c>
      <c r="E266">
        <v>115</v>
      </c>
      <c r="F266">
        <v>4.67</v>
      </c>
      <c r="G266" t="s">
        <v>44</v>
      </c>
      <c r="H266" t="s">
        <v>48</v>
      </c>
      <c r="I266" s="1">
        <v>10</v>
      </c>
      <c r="J266" t="s">
        <v>22</v>
      </c>
      <c r="K266" s="4"/>
      <c r="L266" s="4"/>
      <c r="M266" s="4">
        <f>I266-K266+L266</f>
        <v>10</v>
      </c>
      <c r="N266" s="4"/>
      <c r="O266" s="4">
        <f t="shared" si="28"/>
        <v>10</v>
      </c>
      <c r="P266" s="4">
        <v>10</v>
      </c>
      <c r="Q266" s="4">
        <f>O266-P266</f>
        <v>0</v>
      </c>
    </row>
    <row r="267" spans="1:17" ht="15" customHeight="1" x14ac:dyDescent="0.25">
      <c r="A267">
        <v>146</v>
      </c>
      <c r="B267" t="s">
        <v>58</v>
      </c>
      <c r="C267" t="s">
        <v>105</v>
      </c>
      <c r="D267" t="s">
        <v>195</v>
      </c>
      <c r="E267">
        <v>115</v>
      </c>
      <c r="F267">
        <v>4.67</v>
      </c>
      <c r="G267" t="s">
        <v>44</v>
      </c>
      <c r="H267" t="s">
        <v>49</v>
      </c>
      <c r="I267" s="1">
        <v>30</v>
      </c>
      <c r="J267" t="s">
        <v>22</v>
      </c>
      <c r="K267" s="4"/>
      <c r="L267" s="4"/>
      <c r="M267" s="4">
        <f>I267-K267+L267</f>
        <v>30</v>
      </c>
      <c r="N267" s="4"/>
      <c r="O267" s="4">
        <f t="shared" si="28"/>
        <v>30</v>
      </c>
      <c r="P267" s="4"/>
      <c r="Q267" s="4">
        <f>O267-P267</f>
        <v>30</v>
      </c>
    </row>
    <row r="268" spans="1:17" ht="15" customHeight="1" x14ac:dyDescent="0.25">
      <c r="A268">
        <v>146</v>
      </c>
      <c r="B268" t="s">
        <v>58</v>
      </c>
      <c r="C268" t="s">
        <v>105</v>
      </c>
      <c r="D268" t="s">
        <v>195</v>
      </c>
      <c r="E268">
        <v>115</v>
      </c>
      <c r="F268">
        <v>4.67</v>
      </c>
      <c r="G268" t="s">
        <v>44</v>
      </c>
      <c r="H268" t="s">
        <v>36</v>
      </c>
      <c r="I268" s="1">
        <v>15</v>
      </c>
      <c r="J268" t="s">
        <v>22</v>
      </c>
      <c r="K268" s="4"/>
      <c r="L268" s="4"/>
      <c r="M268" s="4">
        <f>I268-K268+L268</f>
        <v>15</v>
      </c>
      <c r="N268" s="4"/>
      <c r="O268" s="4">
        <f t="shared" si="28"/>
        <v>15</v>
      </c>
      <c r="P268" s="4"/>
      <c r="Q268" s="4">
        <f>O268-P268</f>
        <v>15</v>
      </c>
    </row>
    <row r="269" spans="1:17" ht="15" customHeight="1" x14ac:dyDescent="0.25">
      <c r="A269">
        <v>147</v>
      </c>
      <c r="B269" t="s">
        <v>58</v>
      </c>
      <c r="C269" t="s">
        <v>105</v>
      </c>
      <c r="D269" t="s">
        <v>196</v>
      </c>
      <c r="E269">
        <v>64</v>
      </c>
      <c r="F269">
        <v>4.93</v>
      </c>
      <c r="G269" t="s">
        <v>44</v>
      </c>
      <c r="H269" t="s">
        <v>114</v>
      </c>
      <c r="I269" s="4">
        <v>22</v>
      </c>
      <c r="J269" t="s">
        <v>115</v>
      </c>
      <c r="K269" s="1">
        <v>22</v>
      </c>
      <c r="L269" s="2">
        <v>22</v>
      </c>
      <c r="M269" s="3" t="e">
        <f>#REF!+L269</f>
        <v>#REF!</v>
      </c>
      <c r="N269" s="1">
        <v>22</v>
      </c>
      <c r="O269" s="3" t="e">
        <f t="shared" si="28"/>
        <v>#REF!</v>
      </c>
      <c r="Q269" s="3" t="e">
        <f>O269-P269</f>
        <v>#REF!</v>
      </c>
    </row>
    <row r="270" spans="1:17" ht="15" customHeight="1" x14ac:dyDescent="0.25">
      <c r="A270">
        <v>147</v>
      </c>
      <c r="B270" t="s">
        <v>58</v>
      </c>
      <c r="C270" t="s">
        <v>105</v>
      </c>
      <c r="D270" t="s">
        <v>196</v>
      </c>
      <c r="E270">
        <v>64</v>
      </c>
      <c r="F270">
        <v>4.93</v>
      </c>
      <c r="G270" t="s">
        <v>44</v>
      </c>
      <c r="H270" t="s">
        <v>46</v>
      </c>
      <c r="I270" s="4">
        <v>10</v>
      </c>
      <c r="J270" t="s">
        <v>20</v>
      </c>
      <c r="K270" s="4">
        <f>I270</f>
        <v>10</v>
      </c>
      <c r="L270" s="4"/>
      <c r="M270" s="4" t="e">
        <f>L270-#REF!</f>
        <v>#REF!</v>
      </c>
      <c r="N270" s="4"/>
      <c r="O270" s="4" t="e">
        <f t="shared" si="28"/>
        <v>#REF!</v>
      </c>
      <c r="P270" s="4"/>
      <c r="Q270" s="4"/>
    </row>
    <row r="271" spans="1:17" ht="15" customHeight="1" x14ac:dyDescent="0.25">
      <c r="A271">
        <v>147</v>
      </c>
      <c r="B271" t="s">
        <v>58</v>
      </c>
      <c r="C271" t="s">
        <v>105</v>
      </c>
      <c r="D271" t="s">
        <v>196</v>
      </c>
      <c r="E271">
        <v>64</v>
      </c>
      <c r="F271">
        <v>4.93</v>
      </c>
      <c r="G271" t="s">
        <v>44</v>
      </c>
      <c r="H271" t="s">
        <v>116</v>
      </c>
      <c r="I271" s="4">
        <v>10</v>
      </c>
      <c r="J271" t="s">
        <v>115</v>
      </c>
      <c r="K271" s="1">
        <v>10</v>
      </c>
      <c r="L271" s="2">
        <v>10</v>
      </c>
      <c r="M271" s="3" t="e">
        <f>#REF!+L271</f>
        <v>#REF!</v>
      </c>
      <c r="N271" s="1">
        <v>10</v>
      </c>
      <c r="O271" s="3" t="e">
        <f t="shared" si="28"/>
        <v>#REF!</v>
      </c>
      <c r="Q271" s="3" t="e">
        <f>O271-P271</f>
        <v>#REF!</v>
      </c>
    </row>
    <row r="272" spans="1:17" ht="15" customHeight="1" x14ac:dyDescent="0.25">
      <c r="A272">
        <v>147</v>
      </c>
      <c r="B272" t="s">
        <v>58</v>
      </c>
      <c r="C272" t="s">
        <v>105</v>
      </c>
      <c r="D272" t="s">
        <v>196</v>
      </c>
      <c r="E272">
        <v>64</v>
      </c>
      <c r="F272">
        <v>4.93</v>
      </c>
      <c r="G272" t="s">
        <v>44</v>
      </c>
      <c r="H272" t="s">
        <v>21</v>
      </c>
      <c r="I272" s="1">
        <v>10</v>
      </c>
      <c r="J272" t="s">
        <v>22</v>
      </c>
      <c r="K272" s="4"/>
      <c r="L272" s="4"/>
      <c r="M272" s="4">
        <f>I272-K272+L272</f>
        <v>10</v>
      </c>
      <c r="N272" s="4"/>
      <c r="O272" s="4">
        <f t="shared" si="28"/>
        <v>10</v>
      </c>
      <c r="P272" s="4"/>
      <c r="Q272" s="4">
        <f>O272-P272</f>
        <v>10</v>
      </c>
    </row>
    <row r="273" spans="1:17" ht="15" customHeight="1" x14ac:dyDescent="0.25">
      <c r="A273">
        <v>147</v>
      </c>
      <c r="B273" t="s">
        <v>58</v>
      </c>
      <c r="C273" t="s">
        <v>105</v>
      </c>
      <c r="D273" t="s">
        <v>196</v>
      </c>
      <c r="E273">
        <v>64</v>
      </c>
      <c r="F273">
        <v>4.93</v>
      </c>
      <c r="G273" t="s">
        <v>44</v>
      </c>
      <c r="H273" t="s">
        <v>135</v>
      </c>
      <c r="I273" s="4">
        <v>12</v>
      </c>
      <c r="J273" t="s">
        <v>136</v>
      </c>
      <c r="K273" s="4"/>
      <c r="L273" s="4"/>
      <c r="M273" s="4"/>
      <c r="N273" s="4"/>
      <c r="O273" s="4"/>
      <c r="P273" s="4"/>
      <c r="Q273" s="4"/>
    </row>
    <row r="274" spans="1:17" ht="15" customHeight="1" x14ac:dyDescent="0.25">
      <c r="A274">
        <v>148</v>
      </c>
      <c r="B274" t="s">
        <v>67</v>
      </c>
      <c r="C274" t="s">
        <v>112</v>
      </c>
      <c r="D274" t="s">
        <v>197</v>
      </c>
      <c r="E274">
        <v>35</v>
      </c>
      <c r="F274">
        <v>6.57</v>
      </c>
      <c r="G274" t="s">
        <v>44</v>
      </c>
      <c r="H274" t="s">
        <v>49</v>
      </c>
      <c r="I274" s="1">
        <v>30</v>
      </c>
      <c r="J274" t="s">
        <v>22</v>
      </c>
      <c r="K274" s="4"/>
      <c r="L274" s="4"/>
      <c r="M274" s="4">
        <f>I274-K274+L274</f>
        <v>30</v>
      </c>
      <c r="N274" s="4"/>
      <c r="O274" s="4">
        <f>M274-N274</f>
        <v>30</v>
      </c>
      <c r="P274" s="4"/>
      <c r="Q274" s="4">
        <f>O274-P274</f>
        <v>30</v>
      </c>
    </row>
    <row r="275" spans="1:17" ht="15" customHeight="1" x14ac:dyDescent="0.25">
      <c r="A275">
        <v>148</v>
      </c>
      <c r="B275" t="s">
        <v>67</v>
      </c>
      <c r="C275" t="s">
        <v>112</v>
      </c>
      <c r="D275" t="s">
        <v>197</v>
      </c>
      <c r="E275">
        <v>35</v>
      </c>
      <c r="F275">
        <v>6.57</v>
      </c>
      <c r="G275" t="s">
        <v>44</v>
      </c>
      <c r="H275" t="s">
        <v>36</v>
      </c>
      <c r="I275" s="1">
        <v>5</v>
      </c>
      <c r="J275" t="s">
        <v>22</v>
      </c>
      <c r="K275" s="4"/>
      <c r="L275" s="4"/>
      <c r="M275" s="4">
        <f>I275-K275+L275</f>
        <v>5</v>
      </c>
      <c r="N275" s="4"/>
      <c r="O275" s="4">
        <f>M275-N275</f>
        <v>5</v>
      </c>
      <c r="P275" s="4"/>
      <c r="Q275" s="4">
        <f>O275-P275</f>
        <v>5</v>
      </c>
    </row>
    <row r="276" spans="1:17" ht="15" customHeight="1" x14ac:dyDescent="0.25">
      <c r="A276">
        <v>149</v>
      </c>
      <c r="B276" t="s">
        <v>51</v>
      </c>
      <c r="C276" t="s">
        <v>139</v>
      </c>
      <c r="D276" t="s">
        <v>198</v>
      </c>
      <c r="E276">
        <v>20</v>
      </c>
      <c r="F276">
        <v>33</v>
      </c>
      <c r="G276" t="s">
        <v>44</v>
      </c>
      <c r="H276" t="s">
        <v>76</v>
      </c>
      <c r="I276" s="4">
        <v>20</v>
      </c>
      <c r="J276" t="s">
        <v>77</v>
      </c>
      <c r="K276" s="4">
        <v>20</v>
      </c>
      <c r="L276" s="4"/>
      <c r="M276" s="4"/>
      <c r="N276" s="4"/>
      <c r="O276" s="4"/>
      <c r="P276" s="4"/>
      <c r="Q276" s="4"/>
    </row>
    <row r="277" spans="1:17" ht="15" customHeight="1" x14ac:dyDescent="0.25">
      <c r="A277">
        <v>150</v>
      </c>
      <c r="B277" t="s">
        <v>67</v>
      </c>
      <c r="C277" t="s">
        <v>112</v>
      </c>
      <c r="D277" t="s">
        <v>199</v>
      </c>
      <c r="E277">
        <v>34</v>
      </c>
      <c r="F277">
        <v>26.5</v>
      </c>
      <c r="G277" t="s">
        <v>44</v>
      </c>
      <c r="H277" t="s">
        <v>46</v>
      </c>
      <c r="I277" s="4">
        <v>4</v>
      </c>
      <c r="J277" t="s">
        <v>20</v>
      </c>
      <c r="K277" s="4">
        <f>I277</f>
        <v>4</v>
      </c>
      <c r="L277" s="4"/>
      <c r="M277" s="4" t="e">
        <f>L277-#REF!</f>
        <v>#REF!</v>
      </c>
      <c r="N277" s="4"/>
      <c r="O277" s="4" t="e">
        <f>M277-N277</f>
        <v>#REF!</v>
      </c>
      <c r="P277" s="4"/>
      <c r="Q277" s="4"/>
    </row>
    <row r="278" spans="1:17" ht="15" customHeight="1" x14ac:dyDescent="0.25">
      <c r="A278">
        <v>150</v>
      </c>
      <c r="B278" t="s">
        <v>67</v>
      </c>
      <c r="C278" t="s">
        <v>112</v>
      </c>
      <c r="D278" t="s">
        <v>199</v>
      </c>
      <c r="E278">
        <v>34</v>
      </c>
      <c r="F278">
        <v>26.5</v>
      </c>
      <c r="G278" t="s">
        <v>44</v>
      </c>
      <c r="H278" t="s">
        <v>116</v>
      </c>
      <c r="I278" s="4">
        <v>20</v>
      </c>
      <c r="J278" t="s">
        <v>115</v>
      </c>
      <c r="K278" s="1">
        <v>20</v>
      </c>
      <c r="L278" s="2">
        <v>20</v>
      </c>
      <c r="M278" s="3" t="e">
        <f>#REF!+L278</f>
        <v>#REF!</v>
      </c>
      <c r="N278" s="1">
        <v>20</v>
      </c>
      <c r="O278" s="3" t="e">
        <f>M278-N278</f>
        <v>#REF!</v>
      </c>
      <c r="Q278" s="3" t="e">
        <f>O278-P278</f>
        <v>#REF!</v>
      </c>
    </row>
    <row r="279" spans="1:17" ht="15" customHeight="1" x14ac:dyDescent="0.25">
      <c r="A279">
        <v>150</v>
      </c>
      <c r="B279" t="s">
        <v>67</v>
      </c>
      <c r="C279" t="s">
        <v>112</v>
      </c>
      <c r="D279" t="s">
        <v>199</v>
      </c>
      <c r="E279">
        <v>34</v>
      </c>
      <c r="F279">
        <v>26.5</v>
      </c>
      <c r="G279" t="s">
        <v>44</v>
      </c>
      <c r="H279" t="s">
        <v>49</v>
      </c>
      <c r="I279" s="1">
        <v>10</v>
      </c>
      <c r="J279" t="s">
        <v>22</v>
      </c>
      <c r="K279" s="4"/>
      <c r="L279" s="4"/>
      <c r="M279" s="4">
        <f>I279-K279+L279</f>
        <v>10</v>
      </c>
      <c r="N279" s="4"/>
      <c r="O279" s="4">
        <f>M279-N279</f>
        <v>10</v>
      </c>
      <c r="P279" s="4"/>
      <c r="Q279" s="4">
        <f>O279-P279</f>
        <v>10</v>
      </c>
    </row>
    <row r="280" spans="1:17" ht="15" customHeight="1" x14ac:dyDescent="0.25">
      <c r="A280">
        <v>151</v>
      </c>
      <c r="B280" t="s">
        <v>67</v>
      </c>
      <c r="C280" t="s">
        <v>112</v>
      </c>
      <c r="D280" t="s">
        <v>200</v>
      </c>
      <c r="E280">
        <v>43</v>
      </c>
      <c r="F280">
        <v>27.9</v>
      </c>
      <c r="G280" t="s">
        <v>44</v>
      </c>
      <c r="H280" t="s">
        <v>76</v>
      </c>
      <c r="I280" s="4">
        <v>20</v>
      </c>
      <c r="J280" t="s">
        <v>77</v>
      </c>
      <c r="K280" s="4"/>
      <c r="L280" s="4"/>
      <c r="M280" s="4"/>
      <c r="N280" s="4"/>
      <c r="O280" s="4"/>
      <c r="P280" s="4"/>
      <c r="Q280" s="4"/>
    </row>
    <row r="281" spans="1:17" ht="15" customHeight="1" x14ac:dyDescent="0.25">
      <c r="A281">
        <v>151</v>
      </c>
      <c r="B281" t="s">
        <v>67</v>
      </c>
      <c r="C281" t="s">
        <v>112</v>
      </c>
      <c r="D281" t="s">
        <v>200</v>
      </c>
      <c r="E281">
        <v>43</v>
      </c>
      <c r="F281">
        <v>27.9</v>
      </c>
      <c r="G281" t="s">
        <v>44</v>
      </c>
      <c r="H281" t="s">
        <v>114</v>
      </c>
      <c r="I281" s="4">
        <v>2</v>
      </c>
      <c r="J281" t="s">
        <v>115</v>
      </c>
      <c r="K281" s="1">
        <v>2</v>
      </c>
      <c r="L281" s="2">
        <v>2</v>
      </c>
      <c r="M281" s="3" t="e">
        <f>#REF!+L281</f>
        <v>#REF!</v>
      </c>
      <c r="N281" s="1">
        <v>2</v>
      </c>
      <c r="O281" s="3" t="e">
        <f t="shared" ref="O281:O312" si="29">M281-N281</f>
        <v>#REF!</v>
      </c>
      <c r="Q281" s="3" t="e">
        <f>O281-P281</f>
        <v>#REF!</v>
      </c>
    </row>
    <row r="282" spans="1:17" ht="15" customHeight="1" x14ac:dyDescent="0.25">
      <c r="A282">
        <v>151</v>
      </c>
      <c r="B282" t="s">
        <v>67</v>
      </c>
      <c r="C282" t="s">
        <v>112</v>
      </c>
      <c r="D282" t="s">
        <v>200</v>
      </c>
      <c r="E282">
        <v>43</v>
      </c>
      <c r="F282">
        <v>27.9</v>
      </c>
      <c r="G282" t="s">
        <v>44</v>
      </c>
      <c r="H282" t="s">
        <v>46</v>
      </c>
      <c r="I282" s="4">
        <v>6</v>
      </c>
      <c r="J282" t="s">
        <v>20</v>
      </c>
      <c r="K282" s="4">
        <f>I282</f>
        <v>6</v>
      </c>
      <c r="L282" s="4"/>
      <c r="M282" s="4" t="e">
        <f>L282-#REF!</f>
        <v>#REF!</v>
      </c>
      <c r="N282" s="4"/>
      <c r="O282" s="4" t="e">
        <f t="shared" si="29"/>
        <v>#REF!</v>
      </c>
      <c r="P282" s="4"/>
      <c r="Q282" s="4"/>
    </row>
    <row r="283" spans="1:17" ht="15" customHeight="1" x14ac:dyDescent="0.25">
      <c r="A283">
        <v>151</v>
      </c>
      <c r="B283" t="s">
        <v>67</v>
      </c>
      <c r="C283" t="s">
        <v>112</v>
      </c>
      <c r="D283" t="s">
        <v>200</v>
      </c>
      <c r="E283">
        <v>43</v>
      </c>
      <c r="F283">
        <v>27.9</v>
      </c>
      <c r="G283" t="s">
        <v>44</v>
      </c>
      <c r="H283" t="s">
        <v>48</v>
      </c>
      <c r="I283" s="1">
        <v>2</v>
      </c>
      <c r="J283" t="s">
        <v>22</v>
      </c>
      <c r="K283" s="4"/>
      <c r="L283" s="4"/>
      <c r="M283" s="4">
        <f t="shared" ref="M283:M289" si="30">I283-K283+L283</f>
        <v>2</v>
      </c>
      <c r="N283" s="4"/>
      <c r="O283" s="4">
        <f t="shared" si="29"/>
        <v>2</v>
      </c>
      <c r="P283" s="4">
        <v>2</v>
      </c>
      <c r="Q283" s="4">
        <f t="shared" ref="Q283:Q298" si="31">O283-P283</f>
        <v>0</v>
      </c>
    </row>
    <row r="284" spans="1:17" ht="15" customHeight="1" x14ac:dyDescent="0.25">
      <c r="A284">
        <v>151</v>
      </c>
      <c r="B284" t="s">
        <v>67</v>
      </c>
      <c r="C284" t="s">
        <v>112</v>
      </c>
      <c r="D284" t="s">
        <v>200</v>
      </c>
      <c r="E284">
        <v>43</v>
      </c>
      <c r="F284">
        <v>27.9</v>
      </c>
      <c r="G284" t="s">
        <v>44</v>
      </c>
      <c r="H284" t="s">
        <v>49</v>
      </c>
      <c r="I284" s="1">
        <v>10</v>
      </c>
      <c r="J284" t="s">
        <v>22</v>
      </c>
      <c r="K284" s="4"/>
      <c r="L284" s="4"/>
      <c r="M284" s="4">
        <f t="shared" si="30"/>
        <v>10</v>
      </c>
      <c r="N284" s="4"/>
      <c r="O284" s="4">
        <f t="shared" si="29"/>
        <v>10</v>
      </c>
      <c r="P284" s="4"/>
      <c r="Q284" s="4">
        <f t="shared" si="31"/>
        <v>10</v>
      </c>
    </row>
    <row r="285" spans="1:17" ht="15" customHeight="1" x14ac:dyDescent="0.25">
      <c r="A285">
        <v>151</v>
      </c>
      <c r="B285" t="s">
        <v>67</v>
      </c>
      <c r="C285" t="s">
        <v>112</v>
      </c>
      <c r="D285" t="s">
        <v>200</v>
      </c>
      <c r="E285">
        <v>43</v>
      </c>
      <c r="F285">
        <v>27.9</v>
      </c>
      <c r="G285" t="s">
        <v>44</v>
      </c>
      <c r="H285" t="s">
        <v>108</v>
      </c>
      <c r="I285" s="1">
        <v>3</v>
      </c>
      <c r="J285" t="s">
        <v>22</v>
      </c>
      <c r="K285" s="4"/>
      <c r="L285" s="4"/>
      <c r="M285" s="4">
        <f t="shared" si="30"/>
        <v>3</v>
      </c>
      <c r="N285" s="4"/>
      <c r="O285" s="4">
        <f t="shared" si="29"/>
        <v>3</v>
      </c>
      <c r="P285" s="4"/>
      <c r="Q285" s="4">
        <f t="shared" si="31"/>
        <v>3</v>
      </c>
    </row>
    <row r="286" spans="1:17" ht="15" customHeight="1" x14ac:dyDescent="0.25">
      <c r="A286">
        <v>152</v>
      </c>
      <c r="B286" t="s">
        <v>38</v>
      </c>
      <c r="C286" t="s">
        <v>139</v>
      </c>
      <c r="D286" t="s">
        <v>201</v>
      </c>
      <c r="E286">
        <v>35</v>
      </c>
      <c r="F286">
        <v>7.71</v>
      </c>
      <c r="G286" t="s">
        <v>44</v>
      </c>
      <c r="H286" t="s">
        <v>61</v>
      </c>
      <c r="I286" s="1">
        <v>5</v>
      </c>
      <c r="J286" t="s">
        <v>22</v>
      </c>
      <c r="K286" s="4"/>
      <c r="L286" s="4"/>
      <c r="M286" s="4">
        <f t="shared" si="30"/>
        <v>5</v>
      </c>
      <c r="N286" s="4"/>
      <c r="O286" s="4">
        <f t="shared" si="29"/>
        <v>5</v>
      </c>
      <c r="P286" s="4"/>
      <c r="Q286" s="4">
        <f t="shared" si="31"/>
        <v>5</v>
      </c>
    </row>
    <row r="287" spans="1:17" ht="15" customHeight="1" x14ac:dyDescent="0.25">
      <c r="A287">
        <v>152</v>
      </c>
      <c r="B287" t="s">
        <v>38</v>
      </c>
      <c r="C287" t="s">
        <v>139</v>
      </c>
      <c r="D287" t="s">
        <v>201</v>
      </c>
      <c r="E287">
        <v>35</v>
      </c>
      <c r="F287">
        <v>7.71</v>
      </c>
      <c r="G287" t="s">
        <v>44</v>
      </c>
      <c r="H287" t="s">
        <v>54</v>
      </c>
      <c r="I287" s="1">
        <v>10</v>
      </c>
      <c r="J287" t="s">
        <v>22</v>
      </c>
      <c r="K287" s="4"/>
      <c r="L287" s="4"/>
      <c r="M287" s="4">
        <f t="shared" si="30"/>
        <v>10</v>
      </c>
      <c r="N287" s="4"/>
      <c r="O287" s="4">
        <f t="shared" si="29"/>
        <v>10</v>
      </c>
      <c r="P287" s="4">
        <v>10</v>
      </c>
      <c r="Q287" s="4">
        <f t="shared" si="31"/>
        <v>0</v>
      </c>
    </row>
    <row r="288" spans="1:17" ht="15" customHeight="1" x14ac:dyDescent="0.25">
      <c r="A288">
        <v>152</v>
      </c>
      <c r="B288" t="s">
        <v>38</v>
      </c>
      <c r="C288" t="s">
        <v>139</v>
      </c>
      <c r="D288" t="s">
        <v>201</v>
      </c>
      <c r="E288">
        <v>35</v>
      </c>
      <c r="F288">
        <v>7.71</v>
      </c>
      <c r="G288" t="s">
        <v>44</v>
      </c>
      <c r="H288" t="s">
        <v>61</v>
      </c>
      <c r="I288" s="1">
        <v>20</v>
      </c>
      <c r="J288" t="s">
        <v>22</v>
      </c>
      <c r="K288" s="4"/>
      <c r="L288" s="4"/>
      <c r="M288" s="4">
        <f t="shared" si="30"/>
        <v>20</v>
      </c>
      <c r="N288" s="4"/>
      <c r="O288" s="4">
        <f t="shared" si="29"/>
        <v>20</v>
      </c>
      <c r="P288" s="4"/>
      <c r="Q288" s="4">
        <f t="shared" si="31"/>
        <v>20</v>
      </c>
    </row>
    <row r="289" spans="1:17" ht="15" customHeight="1" x14ac:dyDescent="0.25">
      <c r="A289">
        <v>153</v>
      </c>
      <c r="B289" t="s">
        <v>67</v>
      </c>
      <c r="C289" t="s">
        <v>202</v>
      </c>
      <c r="D289" t="s">
        <v>203</v>
      </c>
      <c r="E289">
        <v>100</v>
      </c>
      <c r="F289">
        <v>12.7</v>
      </c>
      <c r="G289" t="s">
        <v>44</v>
      </c>
      <c r="H289" t="s">
        <v>49</v>
      </c>
      <c r="I289" s="1">
        <v>100</v>
      </c>
      <c r="J289" t="s">
        <v>22</v>
      </c>
      <c r="K289" s="4"/>
      <c r="L289" s="4"/>
      <c r="M289" s="4">
        <f t="shared" si="30"/>
        <v>100</v>
      </c>
      <c r="N289" s="4"/>
      <c r="O289" s="4">
        <f t="shared" si="29"/>
        <v>100</v>
      </c>
      <c r="P289" s="4"/>
      <c r="Q289" s="4">
        <f t="shared" si="31"/>
        <v>100</v>
      </c>
    </row>
    <row r="290" spans="1:17" ht="15" customHeight="1" x14ac:dyDescent="0.25">
      <c r="A290">
        <v>154</v>
      </c>
      <c r="B290" t="s">
        <v>67</v>
      </c>
      <c r="C290" t="s">
        <v>204</v>
      </c>
      <c r="D290" t="s">
        <v>205</v>
      </c>
      <c r="E290">
        <v>20</v>
      </c>
      <c r="F290">
        <v>6.2</v>
      </c>
      <c r="G290" t="s">
        <v>44</v>
      </c>
      <c r="H290" t="s">
        <v>116</v>
      </c>
      <c r="I290" s="4">
        <v>20</v>
      </c>
      <c r="J290" t="s">
        <v>115</v>
      </c>
      <c r="K290" s="1">
        <v>20</v>
      </c>
      <c r="L290" s="2">
        <v>20</v>
      </c>
      <c r="M290" s="3" t="e">
        <f>#REF!+L290</f>
        <v>#REF!</v>
      </c>
      <c r="N290" s="1">
        <v>20</v>
      </c>
      <c r="O290" s="3" t="e">
        <f t="shared" si="29"/>
        <v>#REF!</v>
      </c>
      <c r="Q290" s="3" t="e">
        <f t="shared" si="31"/>
        <v>#REF!</v>
      </c>
    </row>
    <row r="291" spans="1:17" ht="15" customHeight="1" x14ac:dyDescent="0.25">
      <c r="A291">
        <v>155</v>
      </c>
      <c r="B291" t="s">
        <v>38</v>
      </c>
      <c r="C291" t="s">
        <v>42</v>
      </c>
      <c r="D291" t="s">
        <v>206</v>
      </c>
      <c r="E291">
        <v>29</v>
      </c>
      <c r="F291">
        <v>2.59</v>
      </c>
      <c r="G291" t="s">
        <v>44</v>
      </c>
      <c r="H291" t="s">
        <v>114</v>
      </c>
      <c r="I291" s="4">
        <v>16</v>
      </c>
      <c r="J291" t="s">
        <v>115</v>
      </c>
      <c r="K291" s="1">
        <v>16</v>
      </c>
      <c r="L291" s="2">
        <v>24</v>
      </c>
      <c r="M291" s="3" t="e">
        <f>#REF!+L291</f>
        <v>#REF!</v>
      </c>
      <c r="N291" s="1">
        <v>24</v>
      </c>
      <c r="O291" s="3" t="e">
        <f t="shared" si="29"/>
        <v>#REF!</v>
      </c>
      <c r="Q291" s="3" t="e">
        <f t="shared" si="31"/>
        <v>#REF!</v>
      </c>
    </row>
    <row r="292" spans="1:17" ht="15" customHeight="1" x14ac:dyDescent="0.25">
      <c r="A292">
        <v>155</v>
      </c>
      <c r="B292" t="s">
        <v>38</v>
      </c>
      <c r="C292" t="s">
        <v>42</v>
      </c>
      <c r="D292" t="s">
        <v>206</v>
      </c>
      <c r="E292">
        <v>29</v>
      </c>
      <c r="F292">
        <v>2.59</v>
      </c>
      <c r="G292" t="s">
        <v>44</v>
      </c>
      <c r="H292" t="s">
        <v>116</v>
      </c>
      <c r="I292" s="4">
        <v>8</v>
      </c>
      <c r="J292" t="s">
        <v>115</v>
      </c>
      <c r="K292" s="1">
        <v>8</v>
      </c>
      <c r="M292" s="3" t="e">
        <f>#REF!+L292</f>
        <v>#REF!</v>
      </c>
      <c r="O292" s="3" t="e">
        <f t="shared" si="29"/>
        <v>#REF!</v>
      </c>
      <c r="Q292" s="3" t="e">
        <f t="shared" si="31"/>
        <v>#REF!</v>
      </c>
    </row>
    <row r="293" spans="1:17" ht="15" customHeight="1" x14ac:dyDescent="0.25">
      <c r="A293">
        <v>155</v>
      </c>
      <c r="B293" t="s">
        <v>38</v>
      </c>
      <c r="C293" t="s">
        <v>42</v>
      </c>
      <c r="D293" t="s">
        <v>206</v>
      </c>
      <c r="E293">
        <v>29</v>
      </c>
      <c r="F293">
        <v>2.59</v>
      </c>
      <c r="G293" t="s">
        <v>44</v>
      </c>
      <c r="H293" t="s">
        <v>48</v>
      </c>
      <c r="I293" s="1">
        <v>5</v>
      </c>
      <c r="J293" t="s">
        <v>22</v>
      </c>
      <c r="K293" s="4"/>
      <c r="L293" s="4"/>
      <c r="M293" s="4">
        <f>I293-K293+L293</f>
        <v>5</v>
      </c>
      <c r="N293" s="4"/>
      <c r="O293" s="4">
        <f t="shared" si="29"/>
        <v>5</v>
      </c>
      <c r="P293" s="4">
        <v>5</v>
      </c>
      <c r="Q293" s="4">
        <f t="shared" si="31"/>
        <v>0</v>
      </c>
    </row>
    <row r="294" spans="1:17" ht="15" customHeight="1" x14ac:dyDescent="0.25">
      <c r="A294">
        <v>156</v>
      </c>
      <c r="B294" t="s">
        <v>58</v>
      </c>
      <c r="C294" t="s">
        <v>105</v>
      </c>
      <c r="D294" t="s">
        <v>207</v>
      </c>
      <c r="E294">
        <v>67</v>
      </c>
      <c r="F294">
        <v>10.74</v>
      </c>
      <c r="G294" t="s">
        <v>44</v>
      </c>
      <c r="H294" t="s">
        <v>116</v>
      </c>
      <c r="I294" s="4">
        <v>12</v>
      </c>
      <c r="J294" t="s">
        <v>115</v>
      </c>
      <c r="K294" s="1">
        <v>12</v>
      </c>
      <c r="L294" s="2">
        <v>12</v>
      </c>
      <c r="M294" s="3" t="e">
        <f>#REF!+L294</f>
        <v>#REF!</v>
      </c>
      <c r="O294" s="3" t="e">
        <f t="shared" si="29"/>
        <v>#REF!</v>
      </c>
      <c r="Q294" s="3" t="e">
        <f t="shared" si="31"/>
        <v>#REF!</v>
      </c>
    </row>
    <row r="295" spans="1:17" ht="15" customHeight="1" x14ac:dyDescent="0.25">
      <c r="A295">
        <v>156</v>
      </c>
      <c r="B295" t="s">
        <v>58</v>
      </c>
      <c r="C295" t="s">
        <v>105</v>
      </c>
      <c r="D295" t="s">
        <v>207</v>
      </c>
      <c r="E295">
        <v>67</v>
      </c>
      <c r="F295">
        <v>10.74</v>
      </c>
      <c r="G295" t="s">
        <v>44</v>
      </c>
      <c r="H295" t="s">
        <v>181</v>
      </c>
      <c r="I295" s="1">
        <v>2</v>
      </c>
      <c r="J295" t="s">
        <v>22</v>
      </c>
      <c r="K295" s="4"/>
      <c r="L295" s="4"/>
      <c r="M295" s="4">
        <f>I295-K295+L295</f>
        <v>2</v>
      </c>
      <c r="N295" s="4"/>
      <c r="O295" s="4">
        <f t="shared" si="29"/>
        <v>2</v>
      </c>
      <c r="P295" s="4"/>
      <c r="Q295" s="4">
        <f t="shared" si="31"/>
        <v>2</v>
      </c>
    </row>
    <row r="296" spans="1:17" ht="15" customHeight="1" x14ac:dyDescent="0.25">
      <c r="A296">
        <v>156</v>
      </c>
      <c r="B296" t="s">
        <v>58</v>
      </c>
      <c r="C296" t="s">
        <v>105</v>
      </c>
      <c r="D296" t="s">
        <v>207</v>
      </c>
      <c r="E296">
        <v>67</v>
      </c>
      <c r="F296">
        <v>10.74</v>
      </c>
      <c r="G296" t="s">
        <v>44</v>
      </c>
      <c r="H296" t="s">
        <v>49</v>
      </c>
      <c r="I296" s="1">
        <v>50</v>
      </c>
      <c r="J296" t="s">
        <v>22</v>
      </c>
      <c r="K296" s="4"/>
      <c r="L296" s="4"/>
      <c r="M296" s="4">
        <f>I296-K296+L296</f>
        <v>50</v>
      </c>
      <c r="N296" s="4"/>
      <c r="O296" s="4">
        <f t="shared" si="29"/>
        <v>50</v>
      </c>
      <c r="P296" s="4"/>
      <c r="Q296" s="4">
        <f t="shared" si="31"/>
        <v>50</v>
      </c>
    </row>
    <row r="297" spans="1:17" ht="15" customHeight="1" x14ac:dyDescent="0.25">
      <c r="A297">
        <v>156</v>
      </c>
      <c r="B297" t="s">
        <v>58</v>
      </c>
      <c r="C297" t="s">
        <v>105</v>
      </c>
      <c r="D297" t="s">
        <v>207</v>
      </c>
      <c r="E297">
        <v>67</v>
      </c>
      <c r="F297">
        <v>10.74</v>
      </c>
      <c r="G297" t="s">
        <v>44</v>
      </c>
      <c r="H297" t="s">
        <v>108</v>
      </c>
      <c r="I297" s="1">
        <v>3</v>
      </c>
      <c r="J297" t="s">
        <v>22</v>
      </c>
      <c r="K297" s="4"/>
      <c r="L297" s="4"/>
      <c r="M297" s="4">
        <f>I297-K297+L297</f>
        <v>3</v>
      </c>
      <c r="N297" s="4"/>
      <c r="O297" s="4">
        <f t="shared" si="29"/>
        <v>3</v>
      </c>
      <c r="P297" s="4"/>
      <c r="Q297" s="4">
        <f t="shared" si="31"/>
        <v>3</v>
      </c>
    </row>
    <row r="298" spans="1:17" ht="15" customHeight="1" x14ac:dyDescent="0.25">
      <c r="A298">
        <v>157</v>
      </c>
      <c r="B298" t="s">
        <v>58</v>
      </c>
      <c r="C298" t="s">
        <v>105</v>
      </c>
      <c r="D298" t="s">
        <v>208</v>
      </c>
      <c r="E298">
        <v>12</v>
      </c>
      <c r="F298">
        <v>2.8</v>
      </c>
      <c r="G298" t="s">
        <v>44</v>
      </c>
      <c r="H298" t="s">
        <v>116</v>
      </c>
      <c r="I298" s="4">
        <v>12</v>
      </c>
      <c r="J298" t="s">
        <v>115</v>
      </c>
      <c r="K298" s="1">
        <v>12</v>
      </c>
      <c r="L298" s="2">
        <v>12</v>
      </c>
      <c r="M298" s="3" t="e">
        <f>#REF!+L298</f>
        <v>#REF!</v>
      </c>
      <c r="N298" s="1">
        <v>12</v>
      </c>
      <c r="O298" s="3" t="e">
        <f t="shared" si="29"/>
        <v>#REF!</v>
      </c>
      <c r="Q298" s="3" t="e">
        <f t="shared" si="31"/>
        <v>#REF!</v>
      </c>
    </row>
    <row r="299" spans="1:17" ht="15" customHeight="1" x14ac:dyDescent="0.25">
      <c r="A299">
        <v>158</v>
      </c>
      <c r="B299" t="s">
        <v>38</v>
      </c>
      <c r="C299" t="s">
        <v>209</v>
      </c>
      <c r="D299" t="s">
        <v>210</v>
      </c>
      <c r="E299">
        <v>208</v>
      </c>
      <c r="F299">
        <v>2.92</v>
      </c>
      <c r="G299" t="s">
        <v>188</v>
      </c>
      <c r="H299" t="s">
        <v>174</v>
      </c>
      <c r="I299" s="4">
        <v>10</v>
      </c>
      <c r="J299" t="s">
        <v>20</v>
      </c>
      <c r="K299" s="4">
        <f>I299</f>
        <v>10</v>
      </c>
      <c r="L299" s="4"/>
      <c r="M299" s="4" t="e">
        <f>L299-#REF!</f>
        <v>#REF!</v>
      </c>
      <c r="N299" s="4"/>
      <c r="O299" s="4" t="e">
        <f t="shared" si="29"/>
        <v>#REF!</v>
      </c>
      <c r="P299" s="4"/>
      <c r="Q299" s="4"/>
    </row>
    <row r="300" spans="1:17" ht="15" customHeight="1" x14ac:dyDescent="0.25">
      <c r="A300">
        <v>158</v>
      </c>
      <c r="B300" t="s">
        <v>38</v>
      </c>
      <c r="C300" t="s">
        <v>209</v>
      </c>
      <c r="D300" t="s">
        <v>210</v>
      </c>
      <c r="E300">
        <v>208</v>
      </c>
      <c r="F300">
        <v>2.92</v>
      </c>
      <c r="G300" t="s">
        <v>188</v>
      </c>
      <c r="H300" t="s">
        <v>211</v>
      </c>
      <c r="I300" s="1">
        <v>50</v>
      </c>
      <c r="J300" t="s">
        <v>22</v>
      </c>
      <c r="K300" s="4"/>
      <c r="L300" s="4"/>
      <c r="M300" s="4">
        <f>I300-K300+L300</f>
        <v>50</v>
      </c>
      <c r="N300" s="4"/>
      <c r="O300" s="4">
        <f t="shared" si="29"/>
        <v>50</v>
      </c>
      <c r="P300" s="4">
        <v>50</v>
      </c>
      <c r="Q300" s="4">
        <f>O300-P300</f>
        <v>0</v>
      </c>
    </row>
    <row r="301" spans="1:17" ht="15" customHeight="1" x14ac:dyDescent="0.25">
      <c r="A301">
        <v>158</v>
      </c>
      <c r="B301" t="s">
        <v>38</v>
      </c>
      <c r="C301" t="s">
        <v>209</v>
      </c>
      <c r="D301" t="s">
        <v>210</v>
      </c>
      <c r="E301">
        <v>208</v>
      </c>
      <c r="F301">
        <v>2.92</v>
      </c>
      <c r="G301" t="s">
        <v>188</v>
      </c>
      <c r="H301" t="s">
        <v>96</v>
      </c>
      <c r="I301" s="1">
        <v>23</v>
      </c>
      <c r="J301" t="s">
        <v>22</v>
      </c>
      <c r="K301" s="4"/>
      <c r="L301" s="4"/>
      <c r="M301" s="4">
        <f>I301-K301+L301</f>
        <v>23</v>
      </c>
      <c r="N301" s="4"/>
      <c r="O301" s="4">
        <f t="shared" si="29"/>
        <v>23</v>
      </c>
      <c r="P301" s="4">
        <v>23</v>
      </c>
      <c r="Q301" s="4">
        <f>O301-P301</f>
        <v>0</v>
      </c>
    </row>
    <row r="302" spans="1:17" ht="15" customHeight="1" x14ac:dyDescent="0.25">
      <c r="A302">
        <v>158</v>
      </c>
      <c r="B302" t="s">
        <v>38</v>
      </c>
      <c r="C302" t="s">
        <v>209</v>
      </c>
      <c r="D302" t="s">
        <v>210</v>
      </c>
      <c r="E302">
        <v>208</v>
      </c>
      <c r="F302">
        <v>2.92</v>
      </c>
      <c r="G302" t="s">
        <v>188</v>
      </c>
      <c r="H302" t="s">
        <v>37</v>
      </c>
      <c r="I302" s="1">
        <v>55</v>
      </c>
      <c r="J302" t="s">
        <v>22</v>
      </c>
      <c r="K302" s="4"/>
      <c r="L302" s="4"/>
      <c r="M302" s="4">
        <f>I302-K302+L302</f>
        <v>55</v>
      </c>
      <c r="N302" s="4"/>
      <c r="O302" s="4">
        <f t="shared" si="29"/>
        <v>55</v>
      </c>
      <c r="P302" s="4"/>
      <c r="Q302" s="4">
        <f>O302-P302</f>
        <v>55</v>
      </c>
    </row>
    <row r="303" spans="1:17" ht="15" customHeight="1" x14ac:dyDescent="0.25">
      <c r="A303">
        <v>158</v>
      </c>
      <c r="B303" t="s">
        <v>38</v>
      </c>
      <c r="C303" t="s">
        <v>209</v>
      </c>
      <c r="D303" t="s">
        <v>210</v>
      </c>
      <c r="E303">
        <v>208</v>
      </c>
      <c r="F303">
        <v>2.92</v>
      </c>
      <c r="G303" t="s">
        <v>188</v>
      </c>
      <c r="H303" t="s">
        <v>212</v>
      </c>
      <c r="I303" s="1">
        <v>60</v>
      </c>
      <c r="J303" t="s">
        <v>22</v>
      </c>
      <c r="K303" s="4"/>
      <c r="L303" s="4"/>
      <c r="M303" s="4">
        <f>I303-K303+L303</f>
        <v>60</v>
      </c>
      <c r="N303" s="4"/>
      <c r="O303" s="4">
        <f t="shared" si="29"/>
        <v>60</v>
      </c>
      <c r="P303" s="4"/>
      <c r="Q303" s="4">
        <f>O303-P303</f>
        <v>60</v>
      </c>
    </row>
    <row r="304" spans="1:17" ht="15" customHeight="1" x14ac:dyDescent="0.25">
      <c r="A304">
        <v>158</v>
      </c>
      <c r="B304" t="s">
        <v>38</v>
      </c>
      <c r="C304" t="s">
        <v>209</v>
      </c>
      <c r="D304" t="s">
        <v>210</v>
      </c>
      <c r="E304">
        <v>208</v>
      </c>
      <c r="F304">
        <v>2.92</v>
      </c>
      <c r="G304" t="s">
        <v>188</v>
      </c>
      <c r="H304" t="s">
        <v>37</v>
      </c>
      <c r="I304" s="1">
        <v>10</v>
      </c>
      <c r="J304" t="s">
        <v>22</v>
      </c>
      <c r="K304" s="4"/>
      <c r="L304" s="4"/>
      <c r="M304" s="4">
        <f>I304-K304+L304</f>
        <v>10</v>
      </c>
      <c r="N304" s="4"/>
      <c r="O304" s="4">
        <f t="shared" si="29"/>
        <v>10</v>
      </c>
      <c r="P304" s="4"/>
      <c r="Q304" s="4">
        <f>O304-P304</f>
        <v>10</v>
      </c>
    </row>
    <row r="305" spans="1:17" ht="15" customHeight="1" x14ac:dyDescent="0.25">
      <c r="A305">
        <v>159</v>
      </c>
      <c r="B305" t="s">
        <v>38</v>
      </c>
      <c r="C305" t="s">
        <v>209</v>
      </c>
      <c r="D305" t="s">
        <v>213</v>
      </c>
      <c r="E305">
        <v>178</v>
      </c>
      <c r="F305">
        <v>2.2999999999999998</v>
      </c>
      <c r="G305" t="s">
        <v>188</v>
      </c>
      <c r="H305" t="s">
        <v>46</v>
      </c>
      <c r="I305" s="4">
        <v>2</v>
      </c>
      <c r="J305" t="s">
        <v>20</v>
      </c>
      <c r="K305" s="4">
        <f>I305</f>
        <v>2</v>
      </c>
      <c r="L305" s="4"/>
      <c r="M305" s="4" t="e">
        <f>L305-#REF!</f>
        <v>#REF!</v>
      </c>
      <c r="N305" s="4"/>
      <c r="O305" s="4" t="e">
        <f t="shared" si="29"/>
        <v>#REF!</v>
      </c>
      <c r="P305" s="4"/>
      <c r="Q305" s="4"/>
    </row>
    <row r="306" spans="1:17" ht="15" customHeight="1" x14ac:dyDescent="0.25">
      <c r="A306">
        <v>159</v>
      </c>
      <c r="B306" t="s">
        <v>38</v>
      </c>
      <c r="C306" t="s">
        <v>209</v>
      </c>
      <c r="D306" t="s">
        <v>213</v>
      </c>
      <c r="E306">
        <v>178</v>
      </c>
      <c r="F306">
        <v>2.2999999999999998</v>
      </c>
      <c r="G306" t="s">
        <v>188</v>
      </c>
      <c r="H306" t="s">
        <v>174</v>
      </c>
      <c r="I306" s="4">
        <v>1</v>
      </c>
      <c r="J306" t="s">
        <v>20</v>
      </c>
      <c r="K306" s="4">
        <f>I306</f>
        <v>1</v>
      </c>
      <c r="L306" s="4"/>
      <c r="M306" s="4" t="e">
        <f>L306-#REF!</f>
        <v>#REF!</v>
      </c>
      <c r="N306" s="4"/>
      <c r="O306" s="4" t="e">
        <f t="shared" si="29"/>
        <v>#REF!</v>
      </c>
      <c r="P306" s="4"/>
      <c r="Q306" s="4"/>
    </row>
    <row r="307" spans="1:17" ht="15" customHeight="1" x14ac:dyDescent="0.25">
      <c r="A307">
        <v>159</v>
      </c>
      <c r="B307" t="s">
        <v>38</v>
      </c>
      <c r="C307" t="s">
        <v>209</v>
      </c>
      <c r="D307" t="s">
        <v>213</v>
      </c>
      <c r="E307">
        <v>178</v>
      </c>
      <c r="F307">
        <v>2.2999999999999998</v>
      </c>
      <c r="G307" t="s">
        <v>188</v>
      </c>
      <c r="H307" t="s">
        <v>146</v>
      </c>
      <c r="I307" s="1">
        <v>140</v>
      </c>
      <c r="J307" t="s">
        <v>22</v>
      </c>
      <c r="K307" s="4"/>
      <c r="L307" s="4"/>
      <c r="M307" s="4">
        <f>I307-K307+L307</f>
        <v>140</v>
      </c>
      <c r="N307" s="4"/>
      <c r="O307" s="4">
        <f t="shared" si="29"/>
        <v>140</v>
      </c>
      <c r="P307" s="4"/>
      <c r="Q307" s="4">
        <f>O307-P307</f>
        <v>140</v>
      </c>
    </row>
    <row r="308" spans="1:17" ht="15" customHeight="1" x14ac:dyDescent="0.25">
      <c r="A308">
        <v>159</v>
      </c>
      <c r="B308" t="s">
        <v>38</v>
      </c>
      <c r="C308" t="s">
        <v>209</v>
      </c>
      <c r="D308" t="s">
        <v>213</v>
      </c>
      <c r="E308">
        <v>178</v>
      </c>
      <c r="F308">
        <v>2.2999999999999998</v>
      </c>
      <c r="G308" t="s">
        <v>188</v>
      </c>
      <c r="H308" t="s">
        <v>24</v>
      </c>
      <c r="I308" s="1">
        <v>5</v>
      </c>
      <c r="J308" t="s">
        <v>22</v>
      </c>
      <c r="K308" s="4"/>
      <c r="L308" s="4"/>
      <c r="M308" s="4">
        <f>I308-K308+L308</f>
        <v>5</v>
      </c>
      <c r="N308" s="4"/>
      <c r="O308" s="4">
        <f t="shared" si="29"/>
        <v>5</v>
      </c>
      <c r="P308" s="4"/>
      <c r="Q308" s="4">
        <f>O308-P308</f>
        <v>5</v>
      </c>
    </row>
    <row r="309" spans="1:17" ht="15" customHeight="1" x14ac:dyDescent="0.25">
      <c r="A309">
        <v>159</v>
      </c>
      <c r="B309" t="s">
        <v>38</v>
      </c>
      <c r="C309" t="s">
        <v>209</v>
      </c>
      <c r="D309" t="s">
        <v>213</v>
      </c>
      <c r="E309">
        <v>178</v>
      </c>
      <c r="F309">
        <v>2.2999999999999998</v>
      </c>
      <c r="G309" t="s">
        <v>188</v>
      </c>
      <c r="H309" t="s">
        <v>214</v>
      </c>
      <c r="I309" s="1">
        <v>30</v>
      </c>
      <c r="J309" t="s">
        <v>22</v>
      </c>
      <c r="K309" s="4"/>
      <c r="L309" s="4"/>
      <c r="M309" s="4">
        <f>I309-K309+L309</f>
        <v>30</v>
      </c>
      <c r="N309" s="4"/>
      <c r="O309" s="4">
        <f t="shared" si="29"/>
        <v>30</v>
      </c>
      <c r="P309" s="4">
        <v>30</v>
      </c>
      <c r="Q309" s="4">
        <f>O309-P309</f>
        <v>0</v>
      </c>
    </row>
    <row r="310" spans="1:17" ht="15" customHeight="1" x14ac:dyDescent="0.25">
      <c r="A310">
        <v>160</v>
      </c>
      <c r="B310" t="s">
        <v>15</v>
      </c>
      <c r="C310" t="s">
        <v>215</v>
      </c>
      <c r="D310" t="s">
        <v>216</v>
      </c>
      <c r="E310">
        <v>265</v>
      </c>
      <c r="F310">
        <v>1.84</v>
      </c>
      <c r="G310" t="s">
        <v>188</v>
      </c>
      <c r="H310" t="s">
        <v>174</v>
      </c>
      <c r="I310" s="4">
        <v>20</v>
      </c>
      <c r="J310" t="s">
        <v>20</v>
      </c>
      <c r="K310" s="4">
        <f>I310</f>
        <v>20</v>
      </c>
      <c r="L310" s="4"/>
      <c r="M310" s="4" t="e">
        <f>L310-#REF!</f>
        <v>#REF!</v>
      </c>
      <c r="N310" s="4"/>
      <c r="O310" s="4" t="e">
        <f t="shared" si="29"/>
        <v>#REF!</v>
      </c>
      <c r="P310" s="4"/>
      <c r="Q310" s="4"/>
    </row>
    <row r="311" spans="1:17" ht="15" customHeight="1" x14ac:dyDescent="0.25">
      <c r="A311">
        <v>160</v>
      </c>
      <c r="B311" t="s">
        <v>15</v>
      </c>
      <c r="C311" t="s">
        <v>215</v>
      </c>
      <c r="D311" t="s">
        <v>216</v>
      </c>
      <c r="E311">
        <v>265</v>
      </c>
      <c r="F311">
        <v>1.84</v>
      </c>
      <c r="G311" t="s">
        <v>188</v>
      </c>
      <c r="H311" t="s">
        <v>37</v>
      </c>
      <c r="I311" s="1">
        <v>220</v>
      </c>
      <c r="J311" t="s">
        <v>22</v>
      </c>
      <c r="K311" s="4">
        <v>80</v>
      </c>
      <c r="L311" s="4"/>
      <c r="M311" s="4">
        <f t="shared" ref="M311:M322" si="32">I311-K311+L311</f>
        <v>140</v>
      </c>
      <c r="N311" s="4"/>
      <c r="O311" s="4">
        <f t="shared" si="29"/>
        <v>140</v>
      </c>
      <c r="P311" s="4"/>
      <c r="Q311" s="4">
        <f t="shared" ref="Q311:Q323" si="33">O311-P311</f>
        <v>140</v>
      </c>
    </row>
    <row r="312" spans="1:17" ht="15" customHeight="1" x14ac:dyDescent="0.25">
      <c r="A312">
        <v>160</v>
      </c>
      <c r="B312" t="s">
        <v>15</v>
      </c>
      <c r="C312" t="s">
        <v>215</v>
      </c>
      <c r="D312" t="s">
        <v>216</v>
      </c>
      <c r="E312">
        <v>265</v>
      </c>
      <c r="F312">
        <v>1.84</v>
      </c>
      <c r="G312" t="s">
        <v>188</v>
      </c>
      <c r="H312" t="s">
        <v>37</v>
      </c>
      <c r="I312" s="1">
        <v>10</v>
      </c>
      <c r="J312" t="s">
        <v>22</v>
      </c>
      <c r="K312" s="4"/>
      <c r="L312" s="4"/>
      <c r="M312" s="4">
        <f t="shared" si="32"/>
        <v>10</v>
      </c>
      <c r="N312" s="4"/>
      <c r="O312" s="4">
        <f t="shared" si="29"/>
        <v>10</v>
      </c>
      <c r="P312" s="4"/>
      <c r="Q312" s="4">
        <f t="shared" si="33"/>
        <v>10</v>
      </c>
    </row>
    <row r="313" spans="1:17" ht="15" customHeight="1" x14ac:dyDescent="0.25">
      <c r="A313">
        <v>160</v>
      </c>
      <c r="B313" t="s">
        <v>15</v>
      </c>
      <c r="C313" t="s">
        <v>215</v>
      </c>
      <c r="D313" t="s">
        <v>216</v>
      </c>
      <c r="E313">
        <v>265</v>
      </c>
      <c r="F313">
        <v>1.84</v>
      </c>
      <c r="G313" t="s">
        <v>188</v>
      </c>
      <c r="H313" t="s">
        <v>26</v>
      </c>
      <c r="I313" s="1">
        <v>10</v>
      </c>
      <c r="J313" t="s">
        <v>22</v>
      </c>
      <c r="K313" s="4"/>
      <c r="L313" s="4"/>
      <c r="M313" s="4">
        <f t="shared" si="32"/>
        <v>10</v>
      </c>
      <c r="N313" s="4"/>
      <c r="O313" s="4">
        <f t="shared" ref="O313:O344" si="34">M313-N313</f>
        <v>10</v>
      </c>
      <c r="P313" s="4"/>
      <c r="Q313" s="4">
        <f t="shared" si="33"/>
        <v>10</v>
      </c>
    </row>
    <row r="314" spans="1:17" ht="15" customHeight="1" x14ac:dyDescent="0.25">
      <c r="A314">
        <v>160</v>
      </c>
      <c r="B314" t="s">
        <v>15</v>
      </c>
      <c r="C314" t="s">
        <v>215</v>
      </c>
      <c r="D314" t="s">
        <v>216</v>
      </c>
      <c r="E314">
        <v>265</v>
      </c>
      <c r="F314">
        <v>1.84</v>
      </c>
      <c r="G314" t="s">
        <v>188</v>
      </c>
      <c r="H314" t="s">
        <v>108</v>
      </c>
      <c r="I314" s="1">
        <v>5</v>
      </c>
      <c r="J314" t="s">
        <v>22</v>
      </c>
      <c r="K314" s="4"/>
      <c r="L314" s="4"/>
      <c r="M314" s="4">
        <f t="shared" si="32"/>
        <v>5</v>
      </c>
      <c r="N314" s="4"/>
      <c r="O314" s="4">
        <f t="shared" si="34"/>
        <v>5</v>
      </c>
      <c r="P314" s="4"/>
      <c r="Q314" s="4">
        <f t="shared" si="33"/>
        <v>5</v>
      </c>
    </row>
    <row r="315" spans="1:17" ht="15" customHeight="1" x14ac:dyDescent="0.25">
      <c r="A315">
        <v>161</v>
      </c>
      <c r="B315" t="s">
        <v>38</v>
      </c>
      <c r="C315" t="s">
        <v>217</v>
      </c>
      <c r="D315" t="s">
        <v>218</v>
      </c>
      <c r="E315">
        <v>5</v>
      </c>
      <c r="F315">
        <v>3.09</v>
      </c>
      <c r="G315" t="s">
        <v>188</v>
      </c>
      <c r="H315" t="s">
        <v>108</v>
      </c>
      <c r="I315" s="1">
        <v>5</v>
      </c>
      <c r="J315" t="s">
        <v>22</v>
      </c>
      <c r="K315" s="4"/>
      <c r="L315" s="4"/>
      <c r="M315" s="4">
        <f t="shared" si="32"/>
        <v>5</v>
      </c>
      <c r="N315" s="4"/>
      <c r="O315" s="4">
        <f t="shared" si="34"/>
        <v>5</v>
      </c>
      <c r="P315" s="4"/>
      <c r="Q315" s="4">
        <f t="shared" si="33"/>
        <v>5</v>
      </c>
    </row>
    <row r="316" spans="1:17" ht="15" customHeight="1" x14ac:dyDescent="0.25">
      <c r="A316">
        <v>162</v>
      </c>
      <c r="B316" t="s">
        <v>38</v>
      </c>
      <c r="C316" t="s">
        <v>217</v>
      </c>
      <c r="D316" t="s">
        <v>219</v>
      </c>
      <c r="E316">
        <v>85</v>
      </c>
      <c r="F316">
        <v>1.62</v>
      </c>
      <c r="G316" t="s">
        <v>188</v>
      </c>
      <c r="H316" t="s">
        <v>24</v>
      </c>
      <c r="I316" s="1">
        <v>5</v>
      </c>
      <c r="J316" t="s">
        <v>22</v>
      </c>
      <c r="K316" s="4"/>
      <c r="L316" s="4"/>
      <c r="M316" s="4">
        <f t="shared" si="32"/>
        <v>5</v>
      </c>
      <c r="N316" s="4"/>
      <c r="O316" s="4">
        <f t="shared" si="34"/>
        <v>5</v>
      </c>
      <c r="P316" s="4"/>
      <c r="Q316" s="4">
        <f t="shared" si="33"/>
        <v>5</v>
      </c>
    </row>
    <row r="317" spans="1:17" ht="15" customHeight="1" x14ac:dyDescent="0.25">
      <c r="A317">
        <v>162</v>
      </c>
      <c r="B317" t="s">
        <v>38</v>
      </c>
      <c r="C317" t="s">
        <v>217</v>
      </c>
      <c r="D317" t="s">
        <v>219</v>
      </c>
      <c r="E317">
        <v>85</v>
      </c>
      <c r="F317">
        <v>1.62</v>
      </c>
      <c r="G317" t="s">
        <v>188</v>
      </c>
      <c r="H317" t="s">
        <v>211</v>
      </c>
      <c r="I317" s="1">
        <v>30</v>
      </c>
      <c r="J317" t="s">
        <v>22</v>
      </c>
      <c r="K317" s="4"/>
      <c r="L317" s="4"/>
      <c r="M317" s="4">
        <f t="shared" si="32"/>
        <v>30</v>
      </c>
      <c r="N317" s="4"/>
      <c r="O317" s="4">
        <f t="shared" si="34"/>
        <v>30</v>
      </c>
      <c r="P317" s="4">
        <v>30</v>
      </c>
      <c r="Q317" s="4">
        <f t="shared" si="33"/>
        <v>0</v>
      </c>
    </row>
    <row r="318" spans="1:17" ht="15" customHeight="1" x14ac:dyDescent="0.25">
      <c r="A318">
        <v>162</v>
      </c>
      <c r="B318" t="s">
        <v>38</v>
      </c>
      <c r="C318" t="s">
        <v>217</v>
      </c>
      <c r="D318" t="s">
        <v>219</v>
      </c>
      <c r="E318">
        <v>85</v>
      </c>
      <c r="F318">
        <v>1.62</v>
      </c>
      <c r="G318" t="s">
        <v>188</v>
      </c>
      <c r="H318" t="s">
        <v>37</v>
      </c>
      <c r="I318" s="1">
        <v>20</v>
      </c>
      <c r="J318" t="s">
        <v>22</v>
      </c>
      <c r="K318" s="4"/>
      <c r="L318" s="4"/>
      <c r="M318" s="4">
        <f t="shared" si="32"/>
        <v>20</v>
      </c>
      <c r="N318" s="4"/>
      <c r="O318" s="4">
        <f t="shared" si="34"/>
        <v>20</v>
      </c>
      <c r="P318" s="4"/>
      <c r="Q318" s="4">
        <f t="shared" si="33"/>
        <v>20</v>
      </c>
    </row>
    <row r="319" spans="1:17" ht="15" customHeight="1" x14ac:dyDescent="0.25">
      <c r="A319">
        <v>162</v>
      </c>
      <c r="B319" t="s">
        <v>38</v>
      </c>
      <c r="C319" t="s">
        <v>217</v>
      </c>
      <c r="D319" t="s">
        <v>219</v>
      </c>
      <c r="E319">
        <v>85</v>
      </c>
      <c r="F319">
        <v>1.62</v>
      </c>
      <c r="G319" t="s">
        <v>188</v>
      </c>
      <c r="H319" t="s">
        <v>214</v>
      </c>
      <c r="I319" s="1">
        <v>30</v>
      </c>
      <c r="J319" t="s">
        <v>22</v>
      </c>
      <c r="K319" s="4"/>
      <c r="L319" s="4"/>
      <c r="M319" s="4">
        <f t="shared" si="32"/>
        <v>30</v>
      </c>
      <c r="N319" s="4"/>
      <c r="O319" s="4">
        <f t="shared" si="34"/>
        <v>30</v>
      </c>
      <c r="P319" s="4">
        <v>30</v>
      </c>
      <c r="Q319" s="4">
        <f t="shared" si="33"/>
        <v>0</v>
      </c>
    </row>
    <row r="320" spans="1:17" ht="15" customHeight="1" x14ac:dyDescent="0.25">
      <c r="A320">
        <v>163</v>
      </c>
      <c r="B320" t="s">
        <v>38</v>
      </c>
      <c r="C320" t="s">
        <v>217</v>
      </c>
      <c r="D320" t="s">
        <v>220</v>
      </c>
      <c r="E320">
        <v>25</v>
      </c>
      <c r="F320">
        <v>2.2000000000000002</v>
      </c>
      <c r="G320" t="s">
        <v>188</v>
      </c>
      <c r="H320" t="s">
        <v>95</v>
      </c>
      <c r="I320" s="1">
        <v>5</v>
      </c>
      <c r="J320" t="s">
        <v>22</v>
      </c>
      <c r="K320" s="4">
        <v>5</v>
      </c>
      <c r="L320" s="4"/>
      <c r="M320" s="4">
        <f t="shared" si="32"/>
        <v>0</v>
      </c>
      <c r="N320" s="4"/>
      <c r="O320" s="4">
        <f t="shared" si="34"/>
        <v>0</v>
      </c>
      <c r="P320" s="4"/>
      <c r="Q320" s="4">
        <f t="shared" si="33"/>
        <v>0</v>
      </c>
    </row>
    <row r="321" spans="1:17" ht="15" customHeight="1" x14ac:dyDescent="0.25">
      <c r="A321">
        <v>163</v>
      </c>
      <c r="B321" t="s">
        <v>38</v>
      </c>
      <c r="C321" t="s">
        <v>217</v>
      </c>
      <c r="D321" t="s">
        <v>220</v>
      </c>
      <c r="E321">
        <v>25</v>
      </c>
      <c r="F321">
        <v>2.2000000000000002</v>
      </c>
      <c r="G321" t="s">
        <v>188</v>
      </c>
      <c r="H321" t="s">
        <v>212</v>
      </c>
      <c r="I321" s="1">
        <v>20</v>
      </c>
      <c r="J321" t="s">
        <v>22</v>
      </c>
      <c r="K321" s="4"/>
      <c r="L321" s="4"/>
      <c r="M321" s="4">
        <f t="shared" si="32"/>
        <v>20</v>
      </c>
      <c r="N321" s="4"/>
      <c r="O321" s="4">
        <f t="shared" si="34"/>
        <v>20</v>
      </c>
      <c r="P321" s="4"/>
      <c r="Q321" s="4">
        <f t="shared" si="33"/>
        <v>20</v>
      </c>
    </row>
    <row r="322" spans="1:17" ht="15" customHeight="1" x14ac:dyDescent="0.25">
      <c r="A322">
        <v>164</v>
      </c>
      <c r="B322" t="s">
        <v>38</v>
      </c>
      <c r="C322" t="s">
        <v>217</v>
      </c>
      <c r="D322" t="s">
        <v>221</v>
      </c>
      <c r="E322">
        <v>150</v>
      </c>
      <c r="F322">
        <v>3.33</v>
      </c>
      <c r="G322" t="s">
        <v>188</v>
      </c>
      <c r="H322" t="s">
        <v>146</v>
      </c>
      <c r="I322" s="1">
        <v>150</v>
      </c>
      <c r="J322" t="s">
        <v>22</v>
      </c>
      <c r="K322" s="4"/>
      <c r="L322" s="4"/>
      <c r="M322" s="4">
        <f t="shared" si="32"/>
        <v>150</v>
      </c>
      <c r="N322" s="4"/>
      <c r="O322" s="4">
        <f t="shared" si="34"/>
        <v>150</v>
      </c>
      <c r="P322" s="4"/>
      <c r="Q322" s="4">
        <f t="shared" si="33"/>
        <v>150</v>
      </c>
    </row>
    <row r="323" spans="1:17" ht="15" customHeight="1" x14ac:dyDescent="0.25">
      <c r="A323">
        <v>167</v>
      </c>
      <c r="B323" t="s">
        <v>38</v>
      </c>
      <c r="C323" t="s">
        <v>192</v>
      </c>
      <c r="D323" t="s">
        <v>222</v>
      </c>
      <c r="E323">
        <v>10</v>
      </c>
      <c r="F323">
        <v>318</v>
      </c>
      <c r="G323" t="s">
        <v>44</v>
      </c>
      <c r="H323" t="s">
        <v>116</v>
      </c>
      <c r="I323" s="4">
        <v>10</v>
      </c>
      <c r="J323" t="s">
        <v>115</v>
      </c>
      <c r="K323" s="1">
        <v>10</v>
      </c>
      <c r="L323" s="2">
        <v>10</v>
      </c>
      <c r="M323" s="3" t="e">
        <f>#REF!+L323</f>
        <v>#REF!</v>
      </c>
      <c r="N323" s="1">
        <v>10</v>
      </c>
      <c r="O323" s="3" t="e">
        <f t="shared" si="34"/>
        <v>#REF!</v>
      </c>
      <c r="Q323" s="3" t="e">
        <f t="shared" si="33"/>
        <v>#REF!</v>
      </c>
    </row>
    <row r="324" spans="1:17" ht="15" customHeight="1" x14ac:dyDescent="0.25">
      <c r="A324">
        <v>168</v>
      </c>
      <c r="B324" t="s">
        <v>67</v>
      </c>
      <c r="C324" t="s">
        <v>223</v>
      </c>
      <c r="D324" t="s">
        <v>224</v>
      </c>
      <c r="E324">
        <v>75</v>
      </c>
      <c r="F324">
        <v>6.3</v>
      </c>
      <c r="G324" t="s">
        <v>44</v>
      </c>
      <c r="H324" t="s">
        <v>46</v>
      </c>
      <c r="I324" s="4">
        <v>20</v>
      </c>
      <c r="J324" t="s">
        <v>20</v>
      </c>
      <c r="K324" s="4">
        <f>I324</f>
        <v>20</v>
      </c>
      <c r="L324" s="4"/>
      <c r="M324" s="4" t="e">
        <f>L324-#REF!</f>
        <v>#REF!</v>
      </c>
      <c r="N324" s="4"/>
      <c r="O324" s="4" t="e">
        <f t="shared" si="34"/>
        <v>#REF!</v>
      </c>
      <c r="P324" s="4"/>
      <c r="Q324" s="4"/>
    </row>
    <row r="325" spans="1:17" ht="15" customHeight="1" x14ac:dyDescent="0.25">
      <c r="A325">
        <v>168</v>
      </c>
      <c r="B325" t="s">
        <v>67</v>
      </c>
      <c r="C325" t="s">
        <v>223</v>
      </c>
      <c r="D325" t="s">
        <v>224</v>
      </c>
      <c r="E325">
        <v>75</v>
      </c>
      <c r="F325">
        <v>6.3</v>
      </c>
      <c r="G325" t="s">
        <v>44</v>
      </c>
      <c r="H325" t="s">
        <v>21</v>
      </c>
      <c r="I325" s="1">
        <v>55</v>
      </c>
      <c r="J325" t="s">
        <v>22</v>
      </c>
      <c r="K325" s="4"/>
      <c r="L325" s="4"/>
      <c r="M325" s="4">
        <f>I325-K325+L325</f>
        <v>55</v>
      </c>
      <c r="N325" s="4"/>
      <c r="O325" s="4">
        <f t="shared" si="34"/>
        <v>55</v>
      </c>
      <c r="P325" s="4"/>
      <c r="Q325" s="4">
        <f t="shared" ref="Q325:Q337" si="35">O325-P325</f>
        <v>55</v>
      </c>
    </row>
    <row r="326" spans="1:17" ht="15" customHeight="1" x14ac:dyDescent="0.25">
      <c r="A326">
        <v>169</v>
      </c>
      <c r="B326" t="s">
        <v>15</v>
      </c>
      <c r="C326" t="s">
        <v>225</v>
      </c>
      <c r="D326" t="s">
        <v>226</v>
      </c>
      <c r="E326">
        <v>8</v>
      </c>
      <c r="F326">
        <v>125.54</v>
      </c>
      <c r="G326" t="s">
        <v>188</v>
      </c>
      <c r="H326" t="s">
        <v>49</v>
      </c>
      <c r="I326" s="1">
        <v>5</v>
      </c>
      <c r="J326" t="s">
        <v>22</v>
      </c>
      <c r="K326" s="4"/>
      <c r="L326" s="4"/>
      <c r="M326" s="4">
        <f>I326-K326+L326</f>
        <v>5</v>
      </c>
      <c r="N326" s="4"/>
      <c r="O326" s="4">
        <f t="shared" si="34"/>
        <v>5</v>
      </c>
      <c r="P326" s="4"/>
      <c r="Q326" s="4">
        <f t="shared" si="35"/>
        <v>5</v>
      </c>
    </row>
    <row r="327" spans="1:17" ht="15" customHeight="1" x14ac:dyDescent="0.25">
      <c r="A327">
        <v>169</v>
      </c>
      <c r="B327" t="s">
        <v>15</v>
      </c>
      <c r="C327" t="s">
        <v>225</v>
      </c>
      <c r="D327" t="s">
        <v>226</v>
      </c>
      <c r="E327">
        <v>8</v>
      </c>
      <c r="F327">
        <v>125.54</v>
      </c>
      <c r="G327" t="s">
        <v>188</v>
      </c>
      <c r="H327" t="s">
        <v>34</v>
      </c>
      <c r="I327" s="1">
        <v>3</v>
      </c>
      <c r="J327" t="s">
        <v>22</v>
      </c>
      <c r="K327" s="4"/>
      <c r="L327" s="4"/>
      <c r="M327" s="4">
        <f>I327-K327+L327</f>
        <v>3</v>
      </c>
      <c r="N327" s="4"/>
      <c r="O327" s="4">
        <f t="shared" si="34"/>
        <v>3</v>
      </c>
      <c r="P327" s="4"/>
      <c r="Q327" s="4">
        <f t="shared" si="35"/>
        <v>3</v>
      </c>
    </row>
    <row r="328" spans="1:17" ht="15" customHeight="1" x14ac:dyDescent="0.25">
      <c r="A328">
        <v>170</v>
      </c>
      <c r="B328" t="s">
        <v>15</v>
      </c>
      <c r="C328" t="s">
        <v>170</v>
      </c>
      <c r="D328" t="s">
        <v>227</v>
      </c>
      <c r="E328">
        <v>5</v>
      </c>
      <c r="F328">
        <v>136.62</v>
      </c>
      <c r="G328" t="s">
        <v>44</v>
      </c>
      <c r="H328" t="s">
        <v>116</v>
      </c>
      <c r="I328" s="4">
        <v>4</v>
      </c>
      <c r="J328" t="s">
        <v>115</v>
      </c>
      <c r="K328" s="1">
        <v>4</v>
      </c>
      <c r="L328" s="2">
        <v>4</v>
      </c>
      <c r="M328" s="3" t="e">
        <f>#REF!+L328</f>
        <v>#REF!</v>
      </c>
      <c r="N328" s="1">
        <v>4</v>
      </c>
      <c r="O328" s="3" t="e">
        <f t="shared" si="34"/>
        <v>#REF!</v>
      </c>
      <c r="Q328" s="3" t="e">
        <f t="shared" si="35"/>
        <v>#REF!</v>
      </c>
    </row>
    <row r="329" spans="1:17" ht="15" customHeight="1" x14ac:dyDescent="0.25">
      <c r="A329">
        <v>170</v>
      </c>
      <c r="B329" t="s">
        <v>15</v>
      </c>
      <c r="C329" t="s">
        <v>170</v>
      </c>
      <c r="D329" t="s">
        <v>227</v>
      </c>
      <c r="E329">
        <v>5</v>
      </c>
      <c r="F329">
        <v>136.62</v>
      </c>
      <c r="G329" t="s">
        <v>44</v>
      </c>
      <c r="H329" t="s">
        <v>141</v>
      </c>
      <c r="I329" s="1">
        <v>1</v>
      </c>
      <c r="J329" t="s">
        <v>22</v>
      </c>
      <c r="K329" s="4"/>
      <c r="L329" s="4"/>
      <c r="M329" s="4">
        <f>I329-K329+L329</f>
        <v>1</v>
      </c>
      <c r="N329" s="4"/>
      <c r="O329" s="4">
        <f t="shared" si="34"/>
        <v>1</v>
      </c>
      <c r="P329" s="4">
        <v>1</v>
      </c>
      <c r="Q329" s="4">
        <f t="shared" si="35"/>
        <v>0</v>
      </c>
    </row>
    <row r="330" spans="1:17" ht="15" customHeight="1" x14ac:dyDescent="0.25">
      <c r="A330">
        <v>171</v>
      </c>
      <c r="B330" t="s">
        <v>58</v>
      </c>
      <c r="C330" t="s">
        <v>228</v>
      </c>
      <c r="D330" t="s">
        <v>229</v>
      </c>
      <c r="E330">
        <v>7</v>
      </c>
      <c r="F330">
        <v>148.28</v>
      </c>
      <c r="G330" t="s">
        <v>44</v>
      </c>
      <c r="H330" t="s">
        <v>116</v>
      </c>
      <c r="I330" s="4">
        <v>3</v>
      </c>
      <c r="J330" t="s">
        <v>115</v>
      </c>
      <c r="K330" s="1">
        <v>3</v>
      </c>
      <c r="L330" s="2">
        <v>3</v>
      </c>
      <c r="M330" s="3" t="e">
        <f>#REF!+L330</f>
        <v>#REF!</v>
      </c>
      <c r="N330" s="1">
        <v>3</v>
      </c>
      <c r="O330" s="3" t="e">
        <f t="shared" si="34"/>
        <v>#REF!</v>
      </c>
      <c r="Q330" s="3" t="e">
        <f t="shared" si="35"/>
        <v>#REF!</v>
      </c>
    </row>
    <row r="331" spans="1:17" ht="15" customHeight="1" x14ac:dyDescent="0.25">
      <c r="A331">
        <v>171</v>
      </c>
      <c r="B331" t="s">
        <v>58</v>
      </c>
      <c r="C331" t="s">
        <v>228</v>
      </c>
      <c r="D331" t="s">
        <v>229</v>
      </c>
      <c r="E331">
        <v>7</v>
      </c>
      <c r="F331">
        <v>148.28</v>
      </c>
      <c r="G331" t="s">
        <v>44</v>
      </c>
      <c r="H331" t="s">
        <v>48</v>
      </c>
      <c r="I331" s="1">
        <v>1</v>
      </c>
      <c r="J331" t="s">
        <v>22</v>
      </c>
      <c r="K331" s="4"/>
      <c r="L331" s="4"/>
      <c r="M331" s="4">
        <f t="shared" ref="M331:M337" si="36">I331-K331+L331</f>
        <v>1</v>
      </c>
      <c r="N331" s="4"/>
      <c r="O331" s="4">
        <f t="shared" si="34"/>
        <v>1</v>
      </c>
      <c r="P331" s="4">
        <v>1</v>
      </c>
      <c r="Q331" s="4">
        <f t="shared" si="35"/>
        <v>0</v>
      </c>
    </row>
    <row r="332" spans="1:17" ht="15" customHeight="1" x14ac:dyDescent="0.25">
      <c r="A332">
        <v>171</v>
      </c>
      <c r="B332" t="s">
        <v>58</v>
      </c>
      <c r="C332" t="s">
        <v>228</v>
      </c>
      <c r="D332" t="s">
        <v>229</v>
      </c>
      <c r="E332">
        <v>7</v>
      </c>
      <c r="F332">
        <v>148.28</v>
      </c>
      <c r="G332" t="s">
        <v>44</v>
      </c>
      <c r="H332" t="s">
        <v>64</v>
      </c>
      <c r="I332" s="1">
        <v>2</v>
      </c>
      <c r="J332" t="s">
        <v>22</v>
      </c>
      <c r="K332" s="4"/>
      <c r="L332" s="4"/>
      <c r="M332" s="4">
        <f t="shared" si="36"/>
        <v>2</v>
      </c>
      <c r="N332" s="4"/>
      <c r="O332" s="4">
        <f t="shared" si="34"/>
        <v>2</v>
      </c>
      <c r="P332" s="4">
        <v>2</v>
      </c>
      <c r="Q332" s="4">
        <f t="shared" si="35"/>
        <v>0</v>
      </c>
    </row>
    <row r="333" spans="1:17" ht="15" customHeight="1" x14ac:dyDescent="0.25">
      <c r="A333">
        <v>171</v>
      </c>
      <c r="B333" t="s">
        <v>58</v>
      </c>
      <c r="C333" t="s">
        <v>228</v>
      </c>
      <c r="D333" t="s">
        <v>229</v>
      </c>
      <c r="E333">
        <v>7</v>
      </c>
      <c r="F333">
        <v>148.28</v>
      </c>
      <c r="G333" t="s">
        <v>44</v>
      </c>
      <c r="H333" t="s">
        <v>108</v>
      </c>
      <c r="I333" s="1">
        <v>1</v>
      </c>
      <c r="J333" t="s">
        <v>22</v>
      </c>
      <c r="K333" s="4"/>
      <c r="L333" s="4"/>
      <c r="M333" s="4">
        <f t="shared" si="36"/>
        <v>1</v>
      </c>
      <c r="N333" s="4"/>
      <c r="O333" s="4">
        <f t="shared" si="34"/>
        <v>1</v>
      </c>
      <c r="P333" s="4"/>
      <c r="Q333" s="4">
        <f t="shared" si="35"/>
        <v>1</v>
      </c>
    </row>
    <row r="334" spans="1:17" ht="15" customHeight="1" x14ac:dyDescent="0.25">
      <c r="A334">
        <v>174</v>
      </c>
      <c r="B334" t="s">
        <v>230</v>
      </c>
      <c r="C334" t="s">
        <v>231</v>
      </c>
      <c r="D334" t="s">
        <v>232</v>
      </c>
      <c r="E334">
        <v>1</v>
      </c>
      <c r="F334">
        <v>820</v>
      </c>
      <c r="G334" t="s">
        <v>44</v>
      </c>
      <c r="H334" t="s">
        <v>233</v>
      </c>
      <c r="I334" s="1">
        <v>1</v>
      </c>
      <c r="J334" t="s">
        <v>22</v>
      </c>
      <c r="K334" s="4"/>
      <c r="L334" s="4"/>
      <c r="M334" s="4">
        <f t="shared" si="36"/>
        <v>1</v>
      </c>
      <c r="N334" s="4"/>
      <c r="O334" s="4">
        <f t="shared" si="34"/>
        <v>1</v>
      </c>
      <c r="P334" s="4"/>
      <c r="Q334" s="4">
        <f t="shared" si="35"/>
        <v>1</v>
      </c>
    </row>
    <row r="335" spans="1:17" ht="15" customHeight="1" x14ac:dyDescent="0.25">
      <c r="A335">
        <v>175</v>
      </c>
      <c r="B335" t="s">
        <v>230</v>
      </c>
      <c r="C335" t="s">
        <v>234</v>
      </c>
      <c r="D335" t="s">
        <v>235</v>
      </c>
      <c r="E335">
        <v>2</v>
      </c>
      <c r="F335">
        <v>750</v>
      </c>
      <c r="G335" t="s">
        <v>44</v>
      </c>
      <c r="H335" t="s">
        <v>25</v>
      </c>
      <c r="I335" s="1">
        <v>1</v>
      </c>
      <c r="J335" t="s">
        <v>22</v>
      </c>
      <c r="K335" s="4"/>
      <c r="L335" s="4"/>
      <c r="M335" s="4">
        <f t="shared" si="36"/>
        <v>1</v>
      </c>
      <c r="N335" s="4"/>
      <c r="O335" s="4">
        <f t="shared" si="34"/>
        <v>1</v>
      </c>
      <c r="P335" s="4">
        <v>1</v>
      </c>
      <c r="Q335" s="4">
        <f t="shared" si="35"/>
        <v>0</v>
      </c>
    </row>
    <row r="336" spans="1:17" ht="15" customHeight="1" x14ac:dyDescent="0.25">
      <c r="A336">
        <v>175</v>
      </c>
      <c r="B336" t="s">
        <v>230</v>
      </c>
      <c r="C336" t="s">
        <v>234</v>
      </c>
      <c r="D336" t="s">
        <v>235</v>
      </c>
      <c r="E336">
        <v>2</v>
      </c>
      <c r="F336">
        <v>750</v>
      </c>
      <c r="G336" t="s">
        <v>44</v>
      </c>
      <c r="H336" t="s">
        <v>37</v>
      </c>
      <c r="I336" s="1">
        <v>1</v>
      </c>
      <c r="J336" t="s">
        <v>22</v>
      </c>
      <c r="K336" s="4"/>
      <c r="L336" s="4"/>
      <c r="M336" s="4">
        <f t="shared" si="36"/>
        <v>1</v>
      </c>
      <c r="N336" s="4"/>
      <c r="O336" s="4">
        <f t="shared" si="34"/>
        <v>1</v>
      </c>
      <c r="P336" s="4"/>
      <c r="Q336" s="4">
        <f t="shared" si="35"/>
        <v>1</v>
      </c>
    </row>
    <row r="337" spans="1:17" ht="15" customHeight="1" x14ac:dyDescent="0.25">
      <c r="A337">
        <v>176</v>
      </c>
      <c r="B337" t="s">
        <v>236</v>
      </c>
      <c r="C337" t="s">
        <v>237</v>
      </c>
      <c r="D337" t="s">
        <v>238</v>
      </c>
      <c r="E337">
        <v>4</v>
      </c>
      <c r="F337">
        <v>38</v>
      </c>
      <c r="G337" t="s">
        <v>188</v>
      </c>
      <c r="H337" t="s">
        <v>146</v>
      </c>
      <c r="I337" s="1">
        <v>4</v>
      </c>
      <c r="J337" t="s">
        <v>22</v>
      </c>
      <c r="K337" s="4"/>
      <c r="L337" s="4"/>
      <c r="M337" s="4">
        <f t="shared" si="36"/>
        <v>4</v>
      </c>
      <c r="N337" s="4"/>
      <c r="O337" s="4">
        <f t="shared" si="34"/>
        <v>4</v>
      </c>
      <c r="P337" s="4"/>
      <c r="Q337" s="4">
        <f t="shared" si="35"/>
        <v>4</v>
      </c>
    </row>
    <row r="338" spans="1:17" ht="15" customHeight="1" x14ac:dyDescent="0.25">
      <c r="A338">
        <v>177</v>
      </c>
      <c r="B338" t="s">
        <v>38</v>
      </c>
      <c r="C338" t="s">
        <v>239</v>
      </c>
      <c r="D338" t="s">
        <v>240</v>
      </c>
      <c r="E338">
        <v>12</v>
      </c>
      <c r="F338">
        <v>94.18</v>
      </c>
      <c r="G338" t="s">
        <v>188</v>
      </c>
      <c r="H338" t="s">
        <v>174</v>
      </c>
      <c r="I338" s="4">
        <v>2</v>
      </c>
      <c r="J338" t="s">
        <v>20</v>
      </c>
      <c r="K338" s="4">
        <f>I338</f>
        <v>2</v>
      </c>
      <c r="L338" s="4">
        <v>2</v>
      </c>
      <c r="M338" s="4" t="e">
        <f>L338-#REF!</f>
        <v>#REF!</v>
      </c>
      <c r="N338" s="4"/>
      <c r="O338" s="4" t="e">
        <f t="shared" si="34"/>
        <v>#REF!</v>
      </c>
      <c r="P338" s="4"/>
      <c r="Q338" s="4"/>
    </row>
    <row r="339" spans="1:17" ht="15" customHeight="1" x14ac:dyDescent="0.25">
      <c r="A339">
        <v>177</v>
      </c>
      <c r="B339" t="s">
        <v>38</v>
      </c>
      <c r="C339" t="s">
        <v>239</v>
      </c>
      <c r="D339" t="s">
        <v>240</v>
      </c>
      <c r="E339">
        <v>12</v>
      </c>
      <c r="F339">
        <v>94.18</v>
      </c>
      <c r="G339" t="s">
        <v>188</v>
      </c>
      <c r="H339" t="s">
        <v>96</v>
      </c>
      <c r="I339" s="1">
        <v>10</v>
      </c>
      <c r="J339" t="s">
        <v>22</v>
      </c>
      <c r="K339" s="4"/>
      <c r="L339" s="4"/>
      <c r="M339" s="4">
        <f>I339-K339+L339</f>
        <v>10</v>
      </c>
      <c r="N339" s="4"/>
      <c r="O339" s="4">
        <f t="shared" si="34"/>
        <v>10</v>
      </c>
      <c r="P339" s="4">
        <v>10</v>
      </c>
      <c r="Q339" s="4">
        <f>O339-P339</f>
        <v>0</v>
      </c>
    </row>
    <row r="340" spans="1:17" ht="15" customHeight="1" x14ac:dyDescent="0.25">
      <c r="A340">
        <v>178</v>
      </c>
      <c r="B340" t="s">
        <v>58</v>
      </c>
      <c r="C340" t="s">
        <v>241</v>
      </c>
      <c r="D340" t="s">
        <v>242</v>
      </c>
      <c r="E340">
        <v>32</v>
      </c>
      <c r="F340">
        <v>23.43</v>
      </c>
      <c r="G340" t="s">
        <v>188</v>
      </c>
      <c r="H340" t="s">
        <v>243</v>
      </c>
      <c r="I340" s="4">
        <v>1</v>
      </c>
      <c r="J340" t="s">
        <v>20</v>
      </c>
      <c r="K340" s="4">
        <f>I340</f>
        <v>1</v>
      </c>
      <c r="L340" s="4"/>
      <c r="M340" s="4" t="e">
        <f>L340-#REF!</f>
        <v>#REF!</v>
      </c>
      <c r="N340" s="4"/>
      <c r="O340" s="4" t="e">
        <f t="shared" si="34"/>
        <v>#REF!</v>
      </c>
      <c r="P340" s="4"/>
      <c r="Q340" s="4"/>
    </row>
    <row r="341" spans="1:17" ht="15" customHeight="1" x14ac:dyDescent="0.25">
      <c r="A341">
        <v>178</v>
      </c>
      <c r="B341" t="s">
        <v>58</v>
      </c>
      <c r="C341" t="s">
        <v>241</v>
      </c>
      <c r="D341" t="s">
        <v>242</v>
      </c>
      <c r="E341">
        <v>32</v>
      </c>
      <c r="F341">
        <v>23.43</v>
      </c>
      <c r="G341" t="s">
        <v>188</v>
      </c>
      <c r="H341" t="s">
        <v>146</v>
      </c>
      <c r="I341" s="1">
        <v>3</v>
      </c>
      <c r="J341" t="s">
        <v>22</v>
      </c>
      <c r="K341" s="4"/>
      <c r="L341" s="4"/>
      <c r="M341" s="4">
        <f t="shared" ref="M341:M347" si="37">I341-K341+L341</f>
        <v>3</v>
      </c>
      <c r="N341" s="4"/>
      <c r="O341" s="4">
        <f t="shared" si="34"/>
        <v>3</v>
      </c>
      <c r="P341" s="4"/>
      <c r="Q341" s="4">
        <f t="shared" ref="Q341:Q348" si="38">O341-P341</f>
        <v>3</v>
      </c>
    </row>
    <row r="342" spans="1:17" ht="15" customHeight="1" x14ac:dyDescent="0.25">
      <c r="A342">
        <v>178</v>
      </c>
      <c r="B342" t="s">
        <v>58</v>
      </c>
      <c r="C342" t="s">
        <v>241</v>
      </c>
      <c r="D342" t="s">
        <v>242</v>
      </c>
      <c r="E342">
        <v>32</v>
      </c>
      <c r="F342">
        <v>23.43</v>
      </c>
      <c r="G342" t="s">
        <v>188</v>
      </c>
      <c r="H342" t="s">
        <v>182</v>
      </c>
      <c r="I342" s="1">
        <v>3</v>
      </c>
      <c r="J342" t="s">
        <v>22</v>
      </c>
      <c r="K342" s="4"/>
      <c r="L342" s="4"/>
      <c r="M342" s="4">
        <f t="shared" si="37"/>
        <v>3</v>
      </c>
      <c r="N342" s="4"/>
      <c r="O342" s="4">
        <f t="shared" si="34"/>
        <v>3</v>
      </c>
      <c r="P342" s="4"/>
      <c r="Q342" s="4">
        <f t="shared" si="38"/>
        <v>3</v>
      </c>
    </row>
    <row r="343" spans="1:17" ht="15" customHeight="1" x14ac:dyDescent="0.25">
      <c r="A343">
        <v>178</v>
      </c>
      <c r="B343" t="s">
        <v>58</v>
      </c>
      <c r="C343" t="s">
        <v>241</v>
      </c>
      <c r="D343" t="s">
        <v>242</v>
      </c>
      <c r="E343">
        <v>32</v>
      </c>
      <c r="F343">
        <v>23.43</v>
      </c>
      <c r="G343" t="s">
        <v>188</v>
      </c>
      <c r="H343" t="s">
        <v>98</v>
      </c>
      <c r="I343" s="1">
        <v>5</v>
      </c>
      <c r="J343" t="s">
        <v>22</v>
      </c>
      <c r="K343" s="4"/>
      <c r="L343" s="4"/>
      <c r="M343" s="4">
        <f t="shared" si="37"/>
        <v>5</v>
      </c>
      <c r="N343" s="4"/>
      <c r="O343" s="4">
        <f t="shared" si="34"/>
        <v>5</v>
      </c>
      <c r="P343" s="4"/>
      <c r="Q343" s="4">
        <f t="shared" si="38"/>
        <v>5</v>
      </c>
    </row>
    <row r="344" spans="1:17" ht="15" customHeight="1" x14ac:dyDescent="0.25">
      <c r="A344">
        <v>178</v>
      </c>
      <c r="B344" t="s">
        <v>58</v>
      </c>
      <c r="C344" t="s">
        <v>241</v>
      </c>
      <c r="D344" t="s">
        <v>242</v>
      </c>
      <c r="E344">
        <v>32</v>
      </c>
      <c r="F344">
        <v>23.43</v>
      </c>
      <c r="G344" t="s">
        <v>188</v>
      </c>
      <c r="H344" t="s">
        <v>233</v>
      </c>
      <c r="I344" s="1">
        <v>3</v>
      </c>
      <c r="J344" t="s">
        <v>22</v>
      </c>
      <c r="K344" s="4"/>
      <c r="L344" s="4"/>
      <c r="M344" s="4">
        <f t="shared" si="37"/>
        <v>3</v>
      </c>
      <c r="N344" s="4"/>
      <c r="O344" s="4">
        <f t="shared" si="34"/>
        <v>3</v>
      </c>
      <c r="P344" s="4"/>
      <c r="Q344" s="4">
        <f t="shared" si="38"/>
        <v>3</v>
      </c>
    </row>
    <row r="345" spans="1:17" ht="15" customHeight="1" x14ac:dyDescent="0.25">
      <c r="A345">
        <v>178</v>
      </c>
      <c r="B345" t="s">
        <v>58</v>
      </c>
      <c r="C345" t="s">
        <v>241</v>
      </c>
      <c r="D345" t="s">
        <v>242</v>
      </c>
      <c r="E345">
        <v>32</v>
      </c>
      <c r="F345">
        <v>23.43</v>
      </c>
      <c r="G345" t="s">
        <v>188</v>
      </c>
      <c r="H345" t="s">
        <v>37</v>
      </c>
      <c r="I345" s="1">
        <v>15</v>
      </c>
      <c r="J345" t="s">
        <v>22</v>
      </c>
      <c r="K345" s="4">
        <v>5</v>
      </c>
      <c r="L345" s="4">
        <v>5</v>
      </c>
      <c r="M345" s="4">
        <f t="shared" si="37"/>
        <v>15</v>
      </c>
      <c r="N345" s="4"/>
      <c r="O345" s="4">
        <f t="shared" ref="O345:O376" si="39">M345-N345</f>
        <v>15</v>
      </c>
      <c r="P345" s="4"/>
      <c r="Q345" s="4">
        <f t="shared" si="38"/>
        <v>15</v>
      </c>
    </row>
    <row r="346" spans="1:17" ht="15" customHeight="1" x14ac:dyDescent="0.25">
      <c r="A346">
        <v>178</v>
      </c>
      <c r="B346" t="s">
        <v>58</v>
      </c>
      <c r="C346" t="s">
        <v>241</v>
      </c>
      <c r="D346" t="s">
        <v>242</v>
      </c>
      <c r="E346">
        <v>32</v>
      </c>
      <c r="F346">
        <v>23.43</v>
      </c>
      <c r="G346" t="s">
        <v>188</v>
      </c>
      <c r="H346" t="s">
        <v>244</v>
      </c>
      <c r="I346" s="1">
        <v>2</v>
      </c>
      <c r="J346" t="s">
        <v>22</v>
      </c>
      <c r="K346" s="4"/>
      <c r="L346" s="4"/>
      <c r="M346" s="4">
        <f t="shared" si="37"/>
        <v>2</v>
      </c>
      <c r="N346" s="4"/>
      <c r="O346" s="4">
        <f t="shared" si="39"/>
        <v>2</v>
      </c>
      <c r="P346" s="4"/>
      <c r="Q346" s="4">
        <f t="shared" si="38"/>
        <v>2</v>
      </c>
    </row>
    <row r="347" spans="1:17" ht="15" customHeight="1" x14ac:dyDescent="0.25">
      <c r="A347">
        <v>179</v>
      </c>
      <c r="B347" t="s">
        <v>236</v>
      </c>
      <c r="C347" t="s">
        <v>237</v>
      </c>
      <c r="D347" t="s">
        <v>245</v>
      </c>
      <c r="E347">
        <v>20</v>
      </c>
      <c r="F347">
        <v>36</v>
      </c>
      <c r="G347" t="s">
        <v>188</v>
      </c>
      <c r="H347" t="s">
        <v>36</v>
      </c>
      <c r="I347" s="1">
        <v>20</v>
      </c>
      <c r="J347" t="s">
        <v>22</v>
      </c>
      <c r="K347" s="4"/>
      <c r="L347" s="4"/>
      <c r="M347" s="4">
        <f t="shared" si="37"/>
        <v>20</v>
      </c>
      <c r="N347" s="4"/>
      <c r="O347" s="4">
        <f t="shared" si="39"/>
        <v>20</v>
      </c>
      <c r="P347" s="4"/>
      <c r="Q347" s="4">
        <f t="shared" si="38"/>
        <v>20</v>
      </c>
    </row>
    <row r="348" spans="1:17" ht="15" customHeight="1" x14ac:dyDescent="0.25">
      <c r="A348">
        <v>180</v>
      </c>
      <c r="B348" t="s">
        <v>58</v>
      </c>
      <c r="C348" t="s">
        <v>241</v>
      </c>
      <c r="D348" t="s">
        <v>246</v>
      </c>
      <c r="E348">
        <v>3</v>
      </c>
      <c r="F348">
        <v>12.21</v>
      </c>
      <c r="G348" t="s">
        <v>188</v>
      </c>
      <c r="H348" t="s">
        <v>114</v>
      </c>
      <c r="I348" s="4">
        <v>3</v>
      </c>
      <c r="J348" t="s">
        <v>115</v>
      </c>
      <c r="K348" s="1">
        <v>3</v>
      </c>
      <c r="L348" s="2">
        <v>3</v>
      </c>
      <c r="M348" s="3" t="e">
        <f>#REF!+L348</f>
        <v>#REF!</v>
      </c>
      <c r="N348" s="1">
        <v>3</v>
      </c>
      <c r="O348" s="3" t="e">
        <f t="shared" si="39"/>
        <v>#REF!</v>
      </c>
      <c r="Q348" s="3" t="e">
        <f t="shared" si="38"/>
        <v>#REF!</v>
      </c>
    </row>
    <row r="349" spans="1:17" ht="15" customHeight="1" x14ac:dyDescent="0.25">
      <c r="A349">
        <v>181</v>
      </c>
      <c r="B349" t="s">
        <v>15</v>
      </c>
      <c r="C349" t="s">
        <v>144</v>
      </c>
      <c r="D349" t="s">
        <v>247</v>
      </c>
      <c r="E349">
        <v>3</v>
      </c>
      <c r="F349">
        <v>15.47</v>
      </c>
      <c r="G349" t="s">
        <v>166</v>
      </c>
      <c r="H349" t="s">
        <v>41</v>
      </c>
      <c r="I349" s="4">
        <v>1</v>
      </c>
      <c r="J349" t="s">
        <v>20</v>
      </c>
      <c r="K349" s="4">
        <f>I349</f>
        <v>1</v>
      </c>
      <c r="L349" s="4"/>
      <c r="M349" s="4" t="e">
        <f>L349-#REF!</f>
        <v>#REF!</v>
      </c>
      <c r="N349" s="4"/>
      <c r="O349" s="4" t="e">
        <f t="shared" si="39"/>
        <v>#REF!</v>
      </c>
      <c r="P349" s="4"/>
      <c r="Q349" s="4"/>
    </row>
    <row r="350" spans="1:17" ht="15" customHeight="1" x14ac:dyDescent="0.25">
      <c r="A350">
        <v>181</v>
      </c>
      <c r="B350" t="s">
        <v>15</v>
      </c>
      <c r="C350" t="s">
        <v>144</v>
      </c>
      <c r="D350" t="s">
        <v>247</v>
      </c>
      <c r="E350">
        <v>3</v>
      </c>
      <c r="F350">
        <v>15.47</v>
      </c>
      <c r="G350" t="s">
        <v>166</v>
      </c>
      <c r="H350" t="s">
        <v>21</v>
      </c>
      <c r="I350" s="1">
        <v>2</v>
      </c>
      <c r="J350" t="s">
        <v>22</v>
      </c>
      <c r="K350" s="4"/>
      <c r="L350" s="4"/>
      <c r="M350" s="4">
        <f>I350-K350+L350</f>
        <v>2</v>
      </c>
      <c r="N350" s="4"/>
      <c r="O350" s="4">
        <f t="shared" si="39"/>
        <v>2</v>
      </c>
      <c r="P350" s="4"/>
      <c r="Q350" s="4">
        <f>O350-P350</f>
        <v>2</v>
      </c>
    </row>
    <row r="351" spans="1:17" ht="15" customHeight="1" x14ac:dyDescent="0.25">
      <c r="A351">
        <v>182</v>
      </c>
      <c r="B351" t="s">
        <v>67</v>
      </c>
      <c r="C351" t="s">
        <v>248</v>
      </c>
      <c r="D351" t="s">
        <v>249</v>
      </c>
      <c r="E351">
        <v>3</v>
      </c>
      <c r="F351">
        <v>60</v>
      </c>
      <c r="G351" t="s">
        <v>188</v>
      </c>
      <c r="H351" t="s">
        <v>36</v>
      </c>
      <c r="I351" s="1">
        <v>3</v>
      </c>
      <c r="J351" t="s">
        <v>22</v>
      </c>
      <c r="K351" s="4"/>
      <c r="L351" s="4"/>
      <c r="M351" s="4">
        <f>I351-K351+L351</f>
        <v>3</v>
      </c>
      <c r="N351" s="4"/>
      <c r="O351" s="4">
        <f t="shared" si="39"/>
        <v>3</v>
      </c>
      <c r="P351" s="4"/>
      <c r="Q351" s="4">
        <f>O351-P351</f>
        <v>3</v>
      </c>
    </row>
    <row r="352" spans="1:17" ht="15" customHeight="1" x14ac:dyDescent="0.25">
      <c r="A352">
        <v>183</v>
      </c>
      <c r="B352" t="s">
        <v>67</v>
      </c>
      <c r="C352" t="s">
        <v>68</v>
      </c>
      <c r="D352" t="s">
        <v>250</v>
      </c>
      <c r="E352">
        <v>25</v>
      </c>
      <c r="F352">
        <v>22.4</v>
      </c>
      <c r="G352" t="s">
        <v>44</v>
      </c>
      <c r="H352" t="s">
        <v>31</v>
      </c>
      <c r="I352" s="4">
        <v>6</v>
      </c>
      <c r="J352" t="s">
        <v>32</v>
      </c>
      <c r="K352" s="4"/>
      <c r="L352" s="4"/>
      <c r="M352" s="4"/>
      <c r="N352" s="4"/>
      <c r="O352" s="4"/>
      <c r="P352" s="4"/>
      <c r="Q352" s="4"/>
    </row>
    <row r="353" spans="1:17" ht="15" customHeight="1" x14ac:dyDescent="0.25">
      <c r="A353">
        <v>183</v>
      </c>
      <c r="B353" t="s">
        <v>67</v>
      </c>
      <c r="C353" t="s">
        <v>68</v>
      </c>
      <c r="D353" t="s">
        <v>250</v>
      </c>
      <c r="E353">
        <v>25</v>
      </c>
      <c r="F353">
        <v>22.4</v>
      </c>
      <c r="G353" t="s">
        <v>44</v>
      </c>
      <c r="H353" t="s">
        <v>48</v>
      </c>
      <c r="I353" s="1">
        <v>6</v>
      </c>
      <c r="J353" t="s">
        <v>22</v>
      </c>
      <c r="K353" s="4"/>
      <c r="L353" s="4"/>
      <c r="M353" s="4">
        <f t="shared" ref="M353:M358" si="40">I353-K353+L353</f>
        <v>6</v>
      </c>
      <c r="N353" s="4"/>
      <c r="O353" s="4">
        <f t="shared" ref="O353:O361" si="41">M353-N353</f>
        <v>6</v>
      </c>
      <c r="P353" s="4">
        <v>6</v>
      </c>
      <c r="Q353" s="4">
        <f t="shared" ref="Q353:Q358" si="42">O353-P353</f>
        <v>0</v>
      </c>
    </row>
    <row r="354" spans="1:17" ht="15" customHeight="1" x14ac:dyDescent="0.25">
      <c r="A354">
        <v>183</v>
      </c>
      <c r="B354" t="s">
        <v>67</v>
      </c>
      <c r="C354" t="s">
        <v>68</v>
      </c>
      <c r="D354" t="s">
        <v>250</v>
      </c>
      <c r="E354">
        <v>25</v>
      </c>
      <c r="F354">
        <v>22.4</v>
      </c>
      <c r="G354" t="s">
        <v>44</v>
      </c>
      <c r="H354" t="s">
        <v>181</v>
      </c>
      <c r="I354" s="1">
        <v>3</v>
      </c>
      <c r="J354" t="s">
        <v>22</v>
      </c>
      <c r="K354" s="4"/>
      <c r="L354" s="4"/>
      <c r="M354" s="4">
        <f t="shared" si="40"/>
        <v>3</v>
      </c>
      <c r="N354" s="4"/>
      <c r="O354" s="4">
        <f t="shared" si="41"/>
        <v>3</v>
      </c>
      <c r="P354" s="4"/>
      <c r="Q354" s="4">
        <f t="shared" si="42"/>
        <v>3</v>
      </c>
    </row>
    <row r="355" spans="1:17" ht="15" customHeight="1" x14ac:dyDescent="0.25">
      <c r="A355">
        <v>183</v>
      </c>
      <c r="B355" t="s">
        <v>67</v>
      </c>
      <c r="C355" t="s">
        <v>68</v>
      </c>
      <c r="D355" t="s">
        <v>250</v>
      </c>
      <c r="E355">
        <v>25</v>
      </c>
      <c r="F355">
        <v>22.4</v>
      </c>
      <c r="G355" t="s">
        <v>44</v>
      </c>
      <c r="H355" t="s">
        <v>126</v>
      </c>
      <c r="I355" s="1">
        <v>10</v>
      </c>
      <c r="J355" t="s">
        <v>22</v>
      </c>
      <c r="K355" s="4"/>
      <c r="L355" s="4"/>
      <c r="M355" s="4">
        <f t="shared" si="40"/>
        <v>10</v>
      </c>
      <c r="N355" s="4"/>
      <c r="O355" s="4">
        <f t="shared" si="41"/>
        <v>10</v>
      </c>
      <c r="P355" s="4"/>
      <c r="Q355" s="4">
        <f t="shared" si="42"/>
        <v>10</v>
      </c>
    </row>
    <row r="356" spans="1:17" ht="15" customHeight="1" x14ac:dyDescent="0.25">
      <c r="A356">
        <v>184</v>
      </c>
      <c r="B356" t="s">
        <v>67</v>
      </c>
      <c r="C356" t="s">
        <v>251</v>
      </c>
      <c r="D356" t="s">
        <v>252</v>
      </c>
      <c r="E356">
        <v>28</v>
      </c>
      <c r="F356">
        <v>340</v>
      </c>
      <c r="G356" t="s">
        <v>188</v>
      </c>
      <c r="H356" t="s">
        <v>211</v>
      </c>
      <c r="I356" s="1">
        <v>18</v>
      </c>
      <c r="J356" t="s">
        <v>22</v>
      </c>
      <c r="K356" s="4"/>
      <c r="L356" s="4"/>
      <c r="M356" s="4">
        <f t="shared" si="40"/>
        <v>18</v>
      </c>
      <c r="N356" s="4"/>
      <c r="O356" s="4">
        <f t="shared" si="41"/>
        <v>18</v>
      </c>
      <c r="P356" s="4">
        <v>5</v>
      </c>
      <c r="Q356" s="4">
        <f t="shared" si="42"/>
        <v>13</v>
      </c>
    </row>
    <row r="357" spans="1:17" ht="15" customHeight="1" x14ac:dyDescent="0.25">
      <c r="A357">
        <v>184</v>
      </c>
      <c r="B357" t="s">
        <v>67</v>
      </c>
      <c r="C357" t="s">
        <v>251</v>
      </c>
      <c r="D357" t="s">
        <v>252</v>
      </c>
      <c r="E357">
        <v>28</v>
      </c>
      <c r="F357">
        <v>340</v>
      </c>
      <c r="G357" t="s">
        <v>188</v>
      </c>
      <c r="H357" t="s">
        <v>211</v>
      </c>
      <c r="I357" s="1">
        <v>3</v>
      </c>
      <c r="J357" t="s">
        <v>22</v>
      </c>
      <c r="K357" s="4"/>
      <c r="L357" s="4"/>
      <c r="M357" s="4">
        <f t="shared" si="40"/>
        <v>3</v>
      </c>
      <c r="N357" s="4"/>
      <c r="O357" s="4">
        <f t="shared" si="41"/>
        <v>3</v>
      </c>
      <c r="P357" s="4"/>
      <c r="Q357" s="4">
        <f t="shared" si="42"/>
        <v>3</v>
      </c>
    </row>
    <row r="358" spans="1:17" ht="15" customHeight="1" x14ac:dyDescent="0.25">
      <c r="A358">
        <v>184</v>
      </c>
      <c r="B358" t="s">
        <v>67</v>
      </c>
      <c r="C358" t="s">
        <v>251</v>
      </c>
      <c r="D358" t="s">
        <v>252</v>
      </c>
      <c r="E358">
        <v>28</v>
      </c>
      <c r="F358">
        <v>340</v>
      </c>
      <c r="G358" t="s">
        <v>188</v>
      </c>
      <c r="H358" t="s">
        <v>212</v>
      </c>
      <c r="I358" s="1">
        <v>7</v>
      </c>
      <c r="J358" t="s">
        <v>22</v>
      </c>
      <c r="K358" s="4"/>
      <c r="L358" s="4"/>
      <c r="M358" s="4">
        <f t="shared" si="40"/>
        <v>7</v>
      </c>
      <c r="N358" s="4"/>
      <c r="O358" s="4">
        <f t="shared" si="41"/>
        <v>7</v>
      </c>
      <c r="P358" s="4"/>
      <c r="Q358" s="4">
        <f t="shared" si="42"/>
        <v>7</v>
      </c>
    </row>
    <row r="359" spans="1:17" ht="15" customHeight="1" x14ac:dyDescent="0.25">
      <c r="A359">
        <v>185</v>
      </c>
      <c r="B359" t="s">
        <v>15</v>
      </c>
      <c r="C359" t="s">
        <v>253</v>
      </c>
      <c r="D359" t="s">
        <v>254</v>
      </c>
      <c r="E359">
        <v>35</v>
      </c>
      <c r="F359">
        <v>3.51</v>
      </c>
      <c r="G359" t="s">
        <v>188</v>
      </c>
      <c r="H359" t="s">
        <v>46</v>
      </c>
      <c r="I359" s="4">
        <v>4</v>
      </c>
      <c r="J359" t="s">
        <v>20</v>
      </c>
      <c r="K359" s="4">
        <f>I359</f>
        <v>4</v>
      </c>
      <c r="L359" s="4"/>
      <c r="M359" s="4" t="e">
        <f>L359-#REF!</f>
        <v>#REF!</v>
      </c>
      <c r="N359" s="4"/>
      <c r="O359" s="4" t="e">
        <f t="shared" si="41"/>
        <v>#REF!</v>
      </c>
      <c r="P359" s="4"/>
      <c r="Q359" s="4"/>
    </row>
    <row r="360" spans="1:17" ht="15" customHeight="1" x14ac:dyDescent="0.25">
      <c r="A360">
        <v>185</v>
      </c>
      <c r="B360" t="s">
        <v>15</v>
      </c>
      <c r="C360" t="s">
        <v>253</v>
      </c>
      <c r="D360" t="s">
        <v>254</v>
      </c>
      <c r="E360">
        <v>35</v>
      </c>
      <c r="F360">
        <v>3.51</v>
      </c>
      <c r="G360" t="s">
        <v>188</v>
      </c>
      <c r="H360" t="s">
        <v>46</v>
      </c>
      <c r="I360" s="4">
        <v>13</v>
      </c>
      <c r="J360" t="s">
        <v>20</v>
      </c>
      <c r="K360" s="4">
        <f>I360</f>
        <v>13</v>
      </c>
      <c r="L360" s="4"/>
      <c r="M360" s="4" t="e">
        <f>L360-#REF!</f>
        <v>#REF!</v>
      </c>
      <c r="N360" s="4"/>
      <c r="O360" s="4" t="e">
        <f t="shared" si="41"/>
        <v>#REF!</v>
      </c>
      <c r="P360" s="4"/>
      <c r="Q360" s="4"/>
    </row>
    <row r="361" spans="1:17" ht="15" customHeight="1" x14ac:dyDescent="0.25">
      <c r="A361">
        <v>185</v>
      </c>
      <c r="B361" t="s">
        <v>15</v>
      </c>
      <c r="C361" t="s">
        <v>253</v>
      </c>
      <c r="D361" t="s">
        <v>254</v>
      </c>
      <c r="E361">
        <v>35</v>
      </c>
      <c r="F361">
        <v>3.51</v>
      </c>
      <c r="G361" t="s">
        <v>188</v>
      </c>
      <c r="H361" t="s">
        <v>47</v>
      </c>
      <c r="I361" s="4">
        <v>10</v>
      </c>
      <c r="J361" t="s">
        <v>20</v>
      </c>
      <c r="K361" s="4">
        <f>I361</f>
        <v>10</v>
      </c>
      <c r="L361" s="4"/>
      <c r="M361" s="4" t="e">
        <f>L361-#REF!</f>
        <v>#REF!</v>
      </c>
      <c r="N361" s="4"/>
      <c r="O361" s="4" t="e">
        <f t="shared" si="41"/>
        <v>#REF!</v>
      </c>
      <c r="P361" s="4"/>
      <c r="Q361" s="4"/>
    </row>
    <row r="362" spans="1:17" ht="15" customHeight="1" x14ac:dyDescent="0.25">
      <c r="A362">
        <v>185</v>
      </c>
      <c r="B362" t="s">
        <v>15</v>
      </c>
      <c r="C362" t="s">
        <v>253</v>
      </c>
      <c r="D362" t="s">
        <v>254</v>
      </c>
      <c r="E362">
        <v>35</v>
      </c>
      <c r="F362">
        <v>3.51</v>
      </c>
      <c r="G362" t="s">
        <v>188</v>
      </c>
      <c r="H362" t="s">
        <v>31</v>
      </c>
      <c r="I362" s="4">
        <v>2</v>
      </c>
      <c r="J362" t="s">
        <v>32</v>
      </c>
      <c r="K362" s="4"/>
      <c r="L362" s="4"/>
      <c r="M362" s="4"/>
      <c r="N362" s="4"/>
      <c r="O362" s="4"/>
      <c r="P362" s="4"/>
      <c r="Q362" s="4"/>
    </row>
    <row r="363" spans="1:17" ht="15" customHeight="1" x14ac:dyDescent="0.25">
      <c r="A363">
        <v>185</v>
      </c>
      <c r="B363" t="s">
        <v>15</v>
      </c>
      <c r="C363" t="s">
        <v>253</v>
      </c>
      <c r="D363" t="s">
        <v>254</v>
      </c>
      <c r="E363">
        <v>35</v>
      </c>
      <c r="F363">
        <v>3.51</v>
      </c>
      <c r="G363" t="s">
        <v>188</v>
      </c>
      <c r="H363" t="s">
        <v>37</v>
      </c>
      <c r="I363" s="1">
        <v>5</v>
      </c>
      <c r="J363" t="s">
        <v>22</v>
      </c>
      <c r="K363" s="4"/>
      <c r="L363" s="4"/>
      <c r="M363" s="4">
        <f>I363-K363+L363</f>
        <v>5</v>
      </c>
      <c r="N363" s="4">
        <v>2</v>
      </c>
      <c r="O363" s="4">
        <f t="shared" ref="O363:O396" si="43">M363-N363</f>
        <v>3</v>
      </c>
      <c r="P363" s="4"/>
      <c r="Q363" s="4">
        <f t="shared" ref="Q363:Q382" si="44">O363-P363</f>
        <v>3</v>
      </c>
    </row>
    <row r="364" spans="1:17" ht="15" customHeight="1" x14ac:dyDescent="0.25">
      <c r="A364">
        <v>185</v>
      </c>
      <c r="B364" t="s">
        <v>15</v>
      </c>
      <c r="C364" t="s">
        <v>253</v>
      </c>
      <c r="D364" t="s">
        <v>254</v>
      </c>
      <c r="E364">
        <v>35</v>
      </c>
      <c r="F364">
        <v>3.51</v>
      </c>
      <c r="G364" t="s">
        <v>188</v>
      </c>
      <c r="H364" t="s">
        <v>108</v>
      </c>
      <c r="I364" s="1">
        <v>1</v>
      </c>
      <c r="J364" t="s">
        <v>22</v>
      </c>
      <c r="K364" s="4"/>
      <c r="L364" s="4"/>
      <c r="M364" s="4">
        <f>I364-K364+L364</f>
        <v>1</v>
      </c>
      <c r="N364" s="4"/>
      <c r="O364" s="4">
        <f t="shared" si="43"/>
        <v>1</v>
      </c>
      <c r="P364" s="4"/>
      <c r="Q364" s="4">
        <f t="shared" si="44"/>
        <v>1</v>
      </c>
    </row>
    <row r="365" spans="1:17" ht="15" customHeight="1" x14ac:dyDescent="0.25">
      <c r="A365">
        <v>186</v>
      </c>
      <c r="B365" t="s">
        <v>236</v>
      </c>
      <c r="C365" t="s">
        <v>255</v>
      </c>
      <c r="D365" t="s">
        <v>256</v>
      </c>
      <c r="E365">
        <v>30</v>
      </c>
      <c r="F365">
        <v>27</v>
      </c>
      <c r="G365" t="s">
        <v>188</v>
      </c>
      <c r="H365" t="s">
        <v>49</v>
      </c>
      <c r="I365" s="1">
        <v>30</v>
      </c>
      <c r="J365" t="s">
        <v>22</v>
      </c>
      <c r="K365" s="4"/>
      <c r="L365" s="4"/>
      <c r="M365" s="4">
        <f>I365-K365+L365</f>
        <v>30</v>
      </c>
      <c r="N365" s="4"/>
      <c r="O365" s="4">
        <f t="shared" si="43"/>
        <v>30</v>
      </c>
      <c r="P365" s="4"/>
      <c r="Q365" s="4">
        <f t="shared" si="44"/>
        <v>30</v>
      </c>
    </row>
    <row r="366" spans="1:17" ht="15" customHeight="1" x14ac:dyDescent="0.25">
      <c r="A366">
        <v>187</v>
      </c>
      <c r="B366" t="s">
        <v>38</v>
      </c>
      <c r="C366" t="s">
        <v>42</v>
      </c>
      <c r="D366" t="s">
        <v>257</v>
      </c>
      <c r="E366">
        <v>41</v>
      </c>
      <c r="F366">
        <v>33.65</v>
      </c>
      <c r="G366" t="s">
        <v>188</v>
      </c>
      <c r="H366" t="s">
        <v>49</v>
      </c>
      <c r="I366" s="1">
        <v>6</v>
      </c>
      <c r="J366" t="s">
        <v>22</v>
      </c>
      <c r="K366" s="4">
        <v>6</v>
      </c>
      <c r="L366" s="4"/>
      <c r="M366" s="4">
        <f>I366-K366+L366</f>
        <v>0</v>
      </c>
      <c r="N366" s="4"/>
      <c r="O366" s="4">
        <f t="shared" si="43"/>
        <v>0</v>
      </c>
      <c r="P366" s="4"/>
      <c r="Q366" s="4">
        <f t="shared" si="44"/>
        <v>0</v>
      </c>
    </row>
    <row r="367" spans="1:17" ht="15" customHeight="1" x14ac:dyDescent="0.25">
      <c r="A367">
        <v>187</v>
      </c>
      <c r="B367" t="s">
        <v>38</v>
      </c>
      <c r="C367" t="s">
        <v>42</v>
      </c>
      <c r="D367" t="s">
        <v>257</v>
      </c>
      <c r="E367">
        <v>41</v>
      </c>
      <c r="F367">
        <v>33.65</v>
      </c>
      <c r="G367" t="s">
        <v>188</v>
      </c>
      <c r="H367" t="s">
        <v>116</v>
      </c>
      <c r="I367" s="4">
        <v>4</v>
      </c>
      <c r="J367" t="s">
        <v>115</v>
      </c>
      <c r="K367" s="1">
        <v>4</v>
      </c>
      <c r="L367" s="2">
        <v>4</v>
      </c>
      <c r="M367" s="3" t="e">
        <f>#REF!+L367</f>
        <v>#REF!</v>
      </c>
      <c r="N367" s="1">
        <v>4</v>
      </c>
      <c r="O367" s="3" t="e">
        <f t="shared" si="43"/>
        <v>#REF!</v>
      </c>
      <c r="Q367" s="3" t="e">
        <f t="shared" si="44"/>
        <v>#REF!</v>
      </c>
    </row>
    <row r="368" spans="1:17" ht="15" customHeight="1" x14ac:dyDescent="0.25">
      <c r="A368">
        <v>187</v>
      </c>
      <c r="B368" t="s">
        <v>38</v>
      </c>
      <c r="C368" t="s">
        <v>42</v>
      </c>
      <c r="D368" t="s">
        <v>257</v>
      </c>
      <c r="E368">
        <v>41</v>
      </c>
      <c r="F368">
        <v>33.65</v>
      </c>
      <c r="G368" t="s">
        <v>188</v>
      </c>
      <c r="H368" t="s">
        <v>48</v>
      </c>
      <c r="I368" s="1">
        <v>1</v>
      </c>
      <c r="J368" t="s">
        <v>22</v>
      </c>
      <c r="K368" s="4"/>
      <c r="L368" s="4"/>
      <c r="M368" s="4">
        <f t="shared" ref="M368:M382" si="45">I368-K368+L368</f>
        <v>1</v>
      </c>
      <c r="N368" s="4"/>
      <c r="O368" s="4">
        <f t="shared" si="43"/>
        <v>1</v>
      </c>
      <c r="P368" s="4">
        <v>1</v>
      </c>
      <c r="Q368" s="4">
        <f t="shared" si="44"/>
        <v>0</v>
      </c>
    </row>
    <row r="369" spans="1:17" ht="15" customHeight="1" x14ac:dyDescent="0.25">
      <c r="A369">
        <v>187</v>
      </c>
      <c r="B369" t="s">
        <v>38</v>
      </c>
      <c r="C369" t="s">
        <v>42</v>
      </c>
      <c r="D369" t="s">
        <v>257</v>
      </c>
      <c r="E369">
        <v>41</v>
      </c>
      <c r="F369">
        <v>33.65</v>
      </c>
      <c r="G369" t="s">
        <v>188</v>
      </c>
      <c r="H369" t="s">
        <v>258</v>
      </c>
      <c r="I369" s="1">
        <v>10</v>
      </c>
      <c r="J369" t="s">
        <v>22</v>
      </c>
      <c r="K369" s="4"/>
      <c r="L369" s="4"/>
      <c r="M369" s="4">
        <f t="shared" si="45"/>
        <v>10</v>
      </c>
      <c r="N369" s="4"/>
      <c r="O369" s="4">
        <f t="shared" si="43"/>
        <v>10</v>
      </c>
      <c r="P369" s="4"/>
      <c r="Q369" s="4">
        <f t="shared" si="44"/>
        <v>10</v>
      </c>
    </row>
    <row r="370" spans="1:17" ht="15" customHeight="1" x14ac:dyDescent="0.25">
      <c r="A370">
        <v>187</v>
      </c>
      <c r="B370" t="s">
        <v>38</v>
      </c>
      <c r="C370" t="s">
        <v>42</v>
      </c>
      <c r="D370" t="s">
        <v>257</v>
      </c>
      <c r="E370">
        <v>41</v>
      </c>
      <c r="F370">
        <v>33.65</v>
      </c>
      <c r="G370" t="s">
        <v>188</v>
      </c>
      <c r="H370" t="s">
        <v>64</v>
      </c>
      <c r="I370" s="1">
        <v>20</v>
      </c>
      <c r="J370" t="s">
        <v>22</v>
      </c>
      <c r="K370" s="4"/>
      <c r="L370" s="4"/>
      <c r="M370" s="4">
        <f t="shared" si="45"/>
        <v>20</v>
      </c>
      <c r="N370" s="4"/>
      <c r="O370" s="4">
        <f t="shared" si="43"/>
        <v>20</v>
      </c>
      <c r="P370" s="4"/>
      <c r="Q370" s="4">
        <f t="shared" si="44"/>
        <v>20</v>
      </c>
    </row>
    <row r="371" spans="1:17" ht="15" customHeight="1" x14ac:dyDescent="0.25">
      <c r="A371">
        <v>188</v>
      </c>
      <c r="B371" t="s">
        <v>58</v>
      </c>
      <c r="C371" t="s">
        <v>259</v>
      </c>
      <c r="D371" t="s">
        <v>260</v>
      </c>
      <c r="E371">
        <v>42</v>
      </c>
      <c r="F371">
        <v>4.68</v>
      </c>
      <c r="G371" t="s">
        <v>188</v>
      </c>
      <c r="H371" t="s">
        <v>49</v>
      </c>
      <c r="I371" s="1">
        <v>5</v>
      </c>
      <c r="J371" t="s">
        <v>22</v>
      </c>
      <c r="K371" s="4">
        <v>5</v>
      </c>
      <c r="L371" s="4"/>
      <c r="M371" s="4">
        <f t="shared" si="45"/>
        <v>0</v>
      </c>
      <c r="N371" s="4"/>
      <c r="O371" s="4">
        <f t="shared" si="43"/>
        <v>0</v>
      </c>
      <c r="P371" s="4"/>
      <c r="Q371" s="4">
        <f t="shared" si="44"/>
        <v>0</v>
      </c>
    </row>
    <row r="372" spans="1:17" ht="15" customHeight="1" x14ac:dyDescent="0.25">
      <c r="A372">
        <v>188</v>
      </c>
      <c r="B372" t="s">
        <v>58</v>
      </c>
      <c r="C372" t="s">
        <v>259</v>
      </c>
      <c r="D372" t="s">
        <v>260</v>
      </c>
      <c r="E372">
        <v>42</v>
      </c>
      <c r="F372">
        <v>4.68</v>
      </c>
      <c r="G372" t="s">
        <v>188</v>
      </c>
      <c r="H372" t="s">
        <v>48</v>
      </c>
      <c r="I372" s="1">
        <v>2</v>
      </c>
      <c r="J372" t="s">
        <v>22</v>
      </c>
      <c r="K372" s="4"/>
      <c r="L372" s="4"/>
      <c r="M372" s="4">
        <f t="shared" si="45"/>
        <v>2</v>
      </c>
      <c r="N372" s="4"/>
      <c r="O372" s="4">
        <f t="shared" si="43"/>
        <v>2</v>
      </c>
      <c r="P372" s="4">
        <v>2</v>
      </c>
      <c r="Q372" s="4">
        <f t="shared" si="44"/>
        <v>0</v>
      </c>
    </row>
    <row r="373" spans="1:17" ht="15" customHeight="1" x14ac:dyDescent="0.25">
      <c r="A373">
        <v>188</v>
      </c>
      <c r="B373" t="s">
        <v>58</v>
      </c>
      <c r="C373" t="s">
        <v>259</v>
      </c>
      <c r="D373" t="s">
        <v>260</v>
      </c>
      <c r="E373">
        <v>42</v>
      </c>
      <c r="F373">
        <v>4.68</v>
      </c>
      <c r="G373" t="s">
        <v>188</v>
      </c>
      <c r="H373" t="s">
        <v>49</v>
      </c>
      <c r="I373" s="1">
        <v>20</v>
      </c>
      <c r="J373" t="s">
        <v>22</v>
      </c>
      <c r="K373" s="4"/>
      <c r="L373" s="4"/>
      <c r="M373" s="4">
        <f t="shared" si="45"/>
        <v>20</v>
      </c>
      <c r="N373" s="4"/>
      <c r="O373" s="4">
        <f t="shared" si="43"/>
        <v>20</v>
      </c>
      <c r="P373" s="4"/>
      <c r="Q373" s="4">
        <f t="shared" si="44"/>
        <v>20</v>
      </c>
    </row>
    <row r="374" spans="1:17" ht="15" customHeight="1" x14ac:dyDescent="0.25">
      <c r="A374">
        <v>188</v>
      </c>
      <c r="B374" t="s">
        <v>58</v>
      </c>
      <c r="C374" t="s">
        <v>259</v>
      </c>
      <c r="D374" t="s">
        <v>260</v>
      </c>
      <c r="E374">
        <v>42</v>
      </c>
      <c r="F374">
        <v>4.68</v>
      </c>
      <c r="G374" t="s">
        <v>188</v>
      </c>
      <c r="H374" t="s">
        <v>57</v>
      </c>
      <c r="I374" s="1">
        <v>15</v>
      </c>
      <c r="J374" t="s">
        <v>22</v>
      </c>
      <c r="K374" s="4"/>
      <c r="L374" s="4"/>
      <c r="M374" s="4">
        <f t="shared" si="45"/>
        <v>15</v>
      </c>
      <c r="N374" s="4"/>
      <c r="O374" s="4">
        <f t="shared" si="43"/>
        <v>15</v>
      </c>
      <c r="P374" s="4"/>
      <c r="Q374" s="4">
        <f t="shared" si="44"/>
        <v>15</v>
      </c>
    </row>
    <row r="375" spans="1:17" ht="15" customHeight="1" x14ac:dyDescent="0.25">
      <c r="A375">
        <v>189</v>
      </c>
      <c r="B375" t="s">
        <v>38</v>
      </c>
      <c r="C375" t="s">
        <v>42</v>
      </c>
      <c r="D375" t="s">
        <v>261</v>
      </c>
      <c r="E375">
        <v>8</v>
      </c>
      <c r="F375">
        <v>21.12</v>
      </c>
      <c r="G375" t="s">
        <v>188</v>
      </c>
      <c r="H375" t="s">
        <v>62</v>
      </c>
      <c r="I375" s="1">
        <v>2</v>
      </c>
      <c r="J375" t="s">
        <v>22</v>
      </c>
      <c r="K375" s="4"/>
      <c r="L375" s="4"/>
      <c r="M375" s="4">
        <f t="shared" si="45"/>
        <v>2</v>
      </c>
      <c r="N375" s="4"/>
      <c r="O375" s="4">
        <f t="shared" si="43"/>
        <v>2</v>
      </c>
      <c r="P375" s="4"/>
      <c r="Q375" s="4">
        <f t="shared" si="44"/>
        <v>2</v>
      </c>
    </row>
    <row r="376" spans="1:17" ht="15" customHeight="1" x14ac:dyDescent="0.25">
      <c r="A376">
        <v>189</v>
      </c>
      <c r="B376" t="s">
        <v>38</v>
      </c>
      <c r="C376" t="s">
        <v>42</v>
      </c>
      <c r="D376" t="s">
        <v>261</v>
      </c>
      <c r="E376">
        <v>8</v>
      </c>
      <c r="F376">
        <v>21.12</v>
      </c>
      <c r="G376" t="s">
        <v>188</v>
      </c>
      <c r="H376" t="s">
        <v>262</v>
      </c>
      <c r="I376" s="1">
        <v>6</v>
      </c>
      <c r="J376" t="s">
        <v>22</v>
      </c>
      <c r="K376" s="4"/>
      <c r="L376" s="4"/>
      <c r="M376" s="4">
        <f t="shared" si="45"/>
        <v>6</v>
      </c>
      <c r="N376" s="4"/>
      <c r="O376" s="4">
        <f t="shared" si="43"/>
        <v>6</v>
      </c>
      <c r="P376" s="4"/>
      <c r="Q376" s="4">
        <f t="shared" si="44"/>
        <v>6</v>
      </c>
    </row>
    <row r="377" spans="1:17" ht="15" customHeight="1" x14ac:dyDescent="0.25">
      <c r="A377">
        <v>190</v>
      </c>
      <c r="B377" t="s">
        <v>15</v>
      </c>
      <c r="C377" t="s">
        <v>186</v>
      </c>
      <c r="D377" t="s">
        <v>263</v>
      </c>
      <c r="E377">
        <v>1</v>
      </c>
      <c r="F377">
        <v>18.260000000000002</v>
      </c>
      <c r="G377" t="s">
        <v>264</v>
      </c>
      <c r="H377" t="s">
        <v>50</v>
      </c>
      <c r="I377" s="1">
        <v>1</v>
      </c>
      <c r="J377" t="s">
        <v>22</v>
      </c>
      <c r="K377" s="4"/>
      <c r="L377" s="4"/>
      <c r="M377" s="4">
        <f t="shared" si="45"/>
        <v>1</v>
      </c>
      <c r="N377" s="4"/>
      <c r="O377" s="4">
        <f t="shared" si="43"/>
        <v>1</v>
      </c>
      <c r="P377" s="4">
        <v>1</v>
      </c>
      <c r="Q377" s="4">
        <f t="shared" si="44"/>
        <v>0</v>
      </c>
    </row>
    <row r="378" spans="1:17" ht="15" customHeight="1" x14ac:dyDescent="0.25">
      <c r="A378">
        <v>191</v>
      </c>
      <c r="B378" t="s">
        <v>67</v>
      </c>
      <c r="C378" t="s">
        <v>253</v>
      </c>
      <c r="D378" t="s">
        <v>265</v>
      </c>
      <c r="E378">
        <v>78</v>
      </c>
      <c r="F378">
        <v>172</v>
      </c>
      <c r="G378" t="s">
        <v>188</v>
      </c>
      <c r="H378" t="s">
        <v>61</v>
      </c>
      <c r="I378" s="1">
        <v>4</v>
      </c>
      <c r="J378" t="s">
        <v>22</v>
      </c>
      <c r="K378" s="4">
        <v>4</v>
      </c>
      <c r="L378" s="4"/>
      <c r="M378" s="4">
        <f t="shared" si="45"/>
        <v>0</v>
      </c>
      <c r="N378" s="4"/>
      <c r="O378" s="4">
        <f t="shared" si="43"/>
        <v>0</v>
      </c>
      <c r="P378" s="4"/>
      <c r="Q378" s="4">
        <f t="shared" si="44"/>
        <v>0</v>
      </c>
    </row>
    <row r="379" spans="1:17" ht="15" customHeight="1" x14ac:dyDescent="0.25">
      <c r="A379">
        <v>191</v>
      </c>
      <c r="B379" t="s">
        <v>67</v>
      </c>
      <c r="C379" t="s">
        <v>253</v>
      </c>
      <c r="D379" t="s">
        <v>265</v>
      </c>
      <c r="E379">
        <v>78</v>
      </c>
      <c r="F379">
        <v>172</v>
      </c>
      <c r="G379" t="s">
        <v>188</v>
      </c>
      <c r="H379" t="s">
        <v>61</v>
      </c>
      <c r="I379" s="1">
        <v>70</v>
      </c>
      <c r="J379" t="s">
        <v>22</v>
      </c>
      <c r="K379" s="4"/>
      <c r="L379" s="4"/>
      <c r="M379" s="4">
        <f t="shared" si="45"/>
        <v>70</v>
      </c>
      <c r="N379" s="4"/>
      <c r="O379" s="4">
        <f t="shared" si="43"/>
        <v>70</v>
      </c>
      <c r="P379" s="4"/>
      <c r="Q379" s="4">
        <f t="shared" si="44"/>
        <v>70</v>
      </c>
    </row>
    <row r="380" spans="1:17" ht="15" customHeight="1" x14ac:dyDescent="0.25">
      <c r="A380">
        <v>191</v>
      </c>
      <c r="B380" t="s">
        <v>67</v>
      </c>
      <c r="C380" t="s">
        <v>253</v>
      </c>
      <c r="D380" t="s">
        <v>265</v>
      </c>
      <c r="E380">
        <v>78</v>
      </c>
      <c r="F380">
        <v>172</v>
      </c>
      <c r="G380" t="s">
        <v>188</v>
      </c>
      <c r="H380" t="s">
        <v>266</v>
      </c>
      <c r="I380" s="1">
        <v>3</v>
      </c>
      <c r="J380" t="s">
        <v>22</v>
      </c>
      <c r="K380" s="4"/>
      <c r="L380" s="4"/>
      <c r="M380" s="4">
        <f t="shared" si="45"/>
        <v>3</v>
      </c>
      <c r="N380" s="4"/>
      <c r="O380" s="4">
        <f t="shared" si="43"/>
        <v>3</v>
      </c>
      <c r="P380" s="4"/>
      <c r="Q380" s="4">
        <f t="shared" si="44"/>
        <v>3</v>
      </c>
    </row>
    <row r="381" spans="1:17" ht="15" customHeight="1" x14ac:dyDescent="0.25">
      <c r="A381">
        <v>191</v>
      </c>
      <c r="B381" t="s">
        <v>67</v>
      </c>
      <c r="C381" t="s">
        <v>253</v>
      </c>
      <c r="D381" t="s">
        <v>265</v>
      </c>
      <c r="E381">
        <v>78</v>
      </c>
      <c r="F381">
        <v>172</v>
      </c>
      <c r="G381" t="s">
        <v>188</v>
      </c>
      <c r="H381" t="s">
        <v>267</v>
      </c>
      <c r="I381" s="1">
        <v>1</v>
      </c>
      <c r="J381" t="s">
        <v>22</v>
      </c>
      <c r="K381" s="4"/>
      <c r="L381" s="4"/>
      <c r="M381" s="4">
        <f t="shared" si="45"/>
        <v>1</v>
      </c>
      <c r="N381" s="4"/>
      <c r="O381" s="4">
        <f t="shared" si="43"/>
        <v>1</v>
      </c>
      <c r="P381" s="4">
        <v>1</v>
      </c>
      <c r="Q381" s="4">
        <f t="shared" si="44"/>
        <v>0</v>
      </c>
    </row>
    <row r="382" spans="1:17" ht="15" customHeight="1" x14ac:dyDescent="0.25">
      <c r="A382">
        <v>192</v>
      </c>
      <c r="B382" t="s">
        <v>38</v>
      </c>
      <c r="C382" t="s">
        <v>268</v>
      </c>
      <c r="D382" t="s">
        <v>269</v>
      </c>
      <c r="E382">
        <v>25</v>
      </c>
      <c r="F382">
        <v>76.8</v>
      </c>
      <c r="G382" t="s">
        <v>44</v>
      </c>
      <c r="H382" t="s">
        <v>49</v>
      </c>
      <c r="I382" s="1">
        <v>4</v>
      </c>
      <c r="J382" t="s">
        <v>22</v>
      </c>
      <c r="K382" s="4">
        <v>4</v>
      </c>
      <c r="L382" s="4"/>
      <c r="M382" s="4">
        <f t="shared" si="45"/>
        <v>0</v>
      </c>
      <c r="N382" s="4"/>
      <c r="O382" s="4">
        <f t="shared" si="43"/>
        <v>0</v>
      </c>
      <c r="P382" s="4"/>
      <c r="Q382" s="4">
        <f t="shared" si="44"/>
        <v>0</v>
      </c>
    </row>
    <row r="383" spans="1:17" ht="15" customHeight="1" x14ac:dyDescent="0.25">
      <c r="A383">
        <v>192</v>
      </c>
      <c r="B383" t="s">
        <v>38</v>
      </c>
      <c r="C383" t="s">
        <v>268</v>
      </c>
      <c r="D383" t="s">
        <v>269</v>
      </c>
      <c r="E383">
        <v>25</v>
      </c>
      <c r="F383">
        <v>76.8</v>
      </c>
      <c r="G383" t="s">
        <v>44</v>
      </c>
      <c r="H383" t="s">
        <v>46</v>
      </c>
      <c r="I383" s="4">
        <v>1</v>
      </c>
      <c r="J383" t="s">
        <v>20</v>
      </c>
      <c r="K383" s="4">
        <f>I383</f>
        <v>1</v>
      </c>
      <c r="L383" s="4">
        <v>1</v>
      </c>
      <c r="M383" s="4" t="e">
        <f>L383-#REF!</f>
        <v>#REF!</v>
      </c>
      <c r="N383" s="4"/>
      <c r="O383" s="4" t="e">
        <f t="shared" si="43"/>
        <v>#REF!</v>
      </c>
      <c r="P383" s="4"/>
      <c r="Q383" s="4"/>
    </row>
    <row r="384" spans="1:17" ht="15" customHeight="1" x14ac:dyDescent="0.25">
      <c r="A384">
        <v>192</v>
      </c>
      <c r="B384" t="s">
        <v>38</v>
      </c>
      <c r="C384" t="s">
        <v>268</v>
      </c>
      <c r="D384" t="s">
        <v>269</v>
      </c>
      <c r="E384">
        <v>25</v>
      </c>
      <c r="F384">
        <v>76.8</v>
      </c>
      <c r="G384" t="s">
        <v>44</v>
      </c>
      <c r="H384" t="s">
        <v>33</v>
      </c>
      <c r="I384" s="1">
        <v>4</v>
      </c>
      <c r="J384" t="s">
        <v>22</v>
      </c>
      <c r="K384" s="4"/>
      <c r="L384" s="4"/>
      <c r="M384" s="4">
        <f>I384-K384+L384</f>
        <v>4</v>
      </c>
      <c r="N384" s="4"/>
      <c r="O384" s="4">
        <f t="shared" si="43"/>
        <v>4</v>
      </c>
      <c r="P384" s="4"/>
      <c r="Q384" s="4">
        <f>O384-P384</f>
        <v>4</v>
      </c>
    </row>
    <row r="385" spans="1:17" ht="15" customHeight="1" x14ac:dyDescent="0.25">
      <c r="A385">
        <v>192</v>
      </c>
      <c r="B385" t="s">
        <v>38</v>
      </c>
      <c r="C385" t="s">
        <v>268</v>
      </c>
      <c r="D385" t="s">
        <v>269</v>
      </c>
      <c r="E385">
        <v>25</v>
      </c>
      <c r="F385">
        <v>76.8</v>
      </c>
      <c r="G385" t="s">
        <v>44</v>
      </c>
      <c r="H385" t="s">
        <v>49</v>
      </c>
      <c r="I385" s="1">
        <v>5</v>
      </c>
      <c r="J385" t="s">
        <v>22</v>
      </c>
      <c r="K385" s="4"/>
      <c r="L385" s="4"/>
      <c r="M385" s="4">
        <f>I385-K385+L385</f>
        <v>5</v>
      </c>
      <c r="N385" s="4"/>
      <c r="O385" s="4">
        <f t="shared" si="43"/>
        <v>5</v>
      </c>
      <c r="P385" s="4"/>
      <c r="Q385" s="4">
        <f>O385-P385</f>
        <v>5</v>
      </c>
    </row>
    <row r="386" spans="1:17" ht="15" customHeight="1" x14ac:dyDescent="0.25">
      <c r="A386">
        <v>192</v>
      </c>
      <c r="B386" t="s">
        <v>38</v>
      </c>
      <c r="C386" t="s">
        <v>268</v>
      </c>
      <c r="D386" t="s">
        <v>269</v>
      </c>
      <c r="E386">
        <v>25</v>
      </c>
      <c r="F386">
        <v>76.8</v>
      </c>
      <c r="G386" t="s">
        <v>44</v>
      </c>
      <c r="H386" t="s">
        <v>24</v>
      </c>
      <c r="I386" s="1">
        <v>7</v>
      </c>
      <c r="J386" t="s">
        <v>22</v>
      </c>
      <c r="K386" s="4"/>
      <c r="L386" s="4"/>
      <c r="M386" s="4">
        <f>I386-K386+L386</f>
        <v>7</v>
      </c>
      <c r="N386" s="4"/>
      <c r="O386" s="4">
        <f t="shared" si="43"/>
        <v>7</v>
      </c>
      <c r="P386" s="4"/>
      <c r="Q386" s="4">
        <f>O386-P386</f>
        <v>7</v>
      </c>
    </row>
    <row r="387" spans="1:17" ht="15" customHeight="1" x14ac:dyDescent="0.25">
      <c r="A387">
        <v>192</v>
      </c>
      <c r="B387" t="s">
        <v>38</v>
      </c>
      <c r="C387" t="s">
        <v>268</v>
      </c>
      <c r="D387" t="s">
        <v>269</v>
      </c>
      <c r="E387">
        <v>25</v>
      </c>
      <c r="F387">
        <v>76.8</v>
      </c>
      <c r="G387" t="s">
        <v>44</v>
      </c>
      <c r="H387" t="s">
        <v>36</v>
      </c>
      <c r="I387" s="1">
        <v>2</v>
      </c>
      <c r="J387" t="s">
        <v>22</v>
      </c>
      <c r="K387" s="4"/>
      <c r="L387" s="4"/>
      <c r="M387" s="4">
        <f>I387-K387+L387</f>
        <v>2</v>
      </c>
      <c r="N387" s="4"/>
      <c r="O387" s="4">
        <f t="shared" si="43"/>
        <v>2</v>
      </c>
      <c r="P387" s="4"/>
      <c r="Q387" s="4">
        <f>O387-P387</f>
        <v>2</v>
      </c>
    </row>
    <row r="388" spans="1:17" ht="15" customHeight="1" x14ac:dyDescent="0.25">
      <c r="A388">
        <v>192</v>
      </c>
      <c r="B388" t="s">
        <v>38</v>
      </c>
      <c r="C388" t="s">
        <v>268</v>
      </c>
      <c r="D388" t="s">
        <v>269</v>
      </c>
      <c r="E388">
        <v>25</v>
      </c>
      <c r="F388">
        <v>76.8</v>
      </c>
      <c r="G388" t="s">
        <v>44</v>
      </c>
      <c r="H388" t="s">
        <v>37</v>
      </c>
      <c r="I388" s="1">
        <v>2</v>
      </c>
      <c r="J388" t="s">
        <v>22</v>
      </c>
      <c r="K388" s="4">
        <v>1</v>
      </c>
      <c r="L388" s="4">
        <v>1</v>
      </c>
      <c r="M388" s="4">
        <f>I388-K388+L388</f>
        <v>2</v>
      </c>
      <c r="N388" s="4"/>
      <c r="O388" s="4">
        <f t="shared" si="43"/>
        <v>2</v>
      </c>
      <c r="P388" s="4"/>
      <c r="Q388" s="4">
        <f>O388-P388</f>
        <v>2</v>
      </c>
    </row>
    <row r="389" spans="1:17" ht="15" customHeight="1" x14ac:dyDescent="0.25">
      <c r="A389">
        <v>193</v>
      </c>
      <c r="B389" t="s">
        <v>58</v>
      </c>
      <c r="C389" t="s">
        <v>270</v>
      </c>
      <c r="D389" t="s">
        <v>271</v>
      </c>
      <c r="E389">
        <v>9</v>
      </c>
      <c r="F389">
        <v>15.55</v>
      </c>
      <c r="G389" t="s">
        <v>44</v>
      </c>
      <c r="H389" t="s">
        <v>45</v>
      </c>
      <c r="I389" s="4">
        <v>4</v>
      </c>
      <c r="J389" t="s">
        <v>20</v>
      </c>
      <c r="K389" s="4">
        <f>I389</f>
        <v>4</v>
      </c>
      <c r="L389" s="4"/>
      <c r="M389" s="4" t="e">
        <f>L389-#REF!</f>
        <v>#REF!</v>
      </c>
      <c r="N389" s="4"/>
      <c r="O389" s="4" t="e">
        <f t="shared" si="43"/>
        <v>#REF!</v>
      </c>
      <c r="P389" s="4"/>
      <c r="Q389" s="4"/>
    </row>
    <row r="390" spans="1:17" ht="15" customHeight="1" x14ac:dyDescent="0.25">
      <c r="A390">
        <v>193</v>
      </c>
      <c r="B390" t="s">
        <v>58</v>
      </c>
      <c r="C390" t="s">
        <v>270</v>
      </c>
      <c r="D390" t="s">
        <v>271</v>
      </c>
      <c r="E390">
        <v>9</v>
      </c>
      <c r="F390">
        <v>15.55</v>
      </c>
      <c r="G390" t="s">
        <v>44</v>
      </c>
      <c r="H390" t="s">
        <v>50</v>
      </c>
      <c r="I390" s="1">
        <v>5</v>
      </c>
      <c r="J390" t="s">
        <v>22</v>
      </c>
      <c r="K390" s="4"/>
      <c r="L390" s="4"/>
      <c r="M390" s="4">
        <f t="shared" ref="M390:M395" si="46">I390-K390+L390</f>
        <v>5</v>
      </c>
      <c r="N390" s="4"/>
      <c r="O390" s="4">
        <f t="shared" si="43"/>
        <v>5</v>
      </c>
      <c r="P390" s="4">
        <v>5</v>
      </c>
      <c r="Q390" s="4">
        <f t="shared" ref="Q390:Q396" si="47">O390-P390</f>
        <v>0</v>
      </c>
    </row>
    <row r="391" spans="1:17" ht="15" customHeight="1" x14ac:dyDescent="0.25">
      <c r="A391">
        <v>194</v>
      </c>
      <c r="B391" t="s">
        <v>272</v>
      </c>
      <c r="C391" t="s">
        <v>273</v>
      </c>
      <c r="D391" t="s">
        <v>274</v>
      </c>
      <c r="E391">
        <v>4</v>
      </c>
      <c r="F391">
        <v>1370</v>
      </c>
      <c r="G391" t="s">
        <v>44</v>
      </c>
      <c r="H391" t="s">
        <v>49</v>
      </c>
      <c r="I391" s="1">
        <v>3</v>
      </c>
      <c r="J391" t="s">
        <v>22</v>
      </c>
      <c r="K391" s="4"/>
      <c r="L391" s="4"/>
      <c r="M391" s="4">
        <f t="shared" si="46"/>
        <v>3</v>
      </c>
      <c r="N391" s="4"/>
      <c r="O391" s="4">
        <f t="shared" si="43"/>
        <v>3</v>
      </c>
      <c r="P391" s="4"/>
      <c r="Q391" s="4">
        <f t="shared" si="47"/>
        <v>3</v>
      </c>
    </row>
    <row r="392" spans="1:17" ht="15" customHeight="1" x14ac:dyDescent="0.25">
      <c r="A392">
        <v>194</v>
      </c>
      <c r="B392" t="s">
        <v>272</v>
      </c>
      <c r="C392" t="s">
        <v>273</v>
      </c>
      <c r="D392" t="s">
        <v>274</v>
      </c>
      <c r="E392">
        <v>4</v>
      </c>
      <c r="F392">
        <v>1370</v>
      </c>
      <c r="G392" t="s">
        <v>44</v>
      </c>
      <c r="H392" t="s">
        <v>64</v>
      </c>
      <c r="I392" s="1">
        <v>1</v>
      </c>
      <c r="J392" t="s">
        <v>22</v>
      </c>
      <c r="K392" s="4"/>
      <c r="L392" s="4"/>
      <c r="M392" s="4">
        <f t="shared" si="46"/>
        <v>1</v>
      </c>
      <c r="N392" s="4"/>
      <c r="O392" s="4">
        <f t="shared" si="43"/>
        <v>1</v>
      </c>
      <c r="P392" s="4"/>
      <c r="Q392" s="4">
        <f t="shared" si="47"/>
        <v>1</v>
      </c>
    </row>
    <row r="393" spans="1:17" ht="15" customHeight="1" x14ac:dyDescent="0.25">
      <c r="A393">
        <v>195</v>
      </c>
      <c r="B393" t="s">
        <v>67</v>
      </c>
      <c r="C393" t="s">
        <v>275</v>
      </c>
      <c r="D393" t="s">
        <v>276</v>
      </c>
      <c r="E393">
        <v>2</v>
      </c>
      <c r="F393">
        <v>127</v>
      </c>
      <c r="G393" t="s">
        <v>44</v>
      </c>
      <c r="H393" t="s">
        <v>49</v>
      </c>
      <c r="I393" s="1">
        <v>2</v>
      </c>
      <c r="J393" t="s">
        <v>22</v>
      </c>
      <c r="K393" s="4"/>
      <c r="L393" s="4"/>
      <c r="M393" s="4">
        <f t="shared" si="46"/>
        <v>2</v>
      </c>
      <c r="N393" s="4"/>
      <c r="O393" s="4">
        <f t="shared" si="43"/>
        <v>2</v>
      </c>
      <c r="P393" s="4"/>
      <c r="Q393" s="4">
        <f t="shared" si="47"/>
        <v>2</v>
      </c>
    </row>
    <row r="394" spans="1:17" ht="15" customHeight="1" x14ac:dyDescent="0.25">
      <c r="A394">
        <v>196</v>
      </c>
      <c r="B394" t="s">
        <v>67</v>
      </c>
      <c r="C394" t="s">
        <v>275</v>
      </c>
      <c r="D394" t="s">
        <v>277</v>
      </c>
      <c r="E394">
        <v>2</v>
      </c>
      <c r="F394">
        <v>127</v>
      </c>
      <c r="G394" t="s">
        <v>44</v>
      </c>
      <c r="H394" t="s">
        <v>49</v>
      </c>
      <c r="I394" s="1">
        <v>2</v>
      </c>
      <c r="J394" t="s">
        <v>22</v>
      </c>
      <c r="K394" s="4"/>
      <c r="L394" s="4"/>
      <c r="M394" s="4">
        <f t="shared" si="46"/>
        <v>2</v>
      </c>
      <c r="N394" s="4"/>
      <c r="O394" s="4">
        <f t="shared" si="43"/>
        <v>2</v>
      </c>
      <c r="P394" s="4"/>
      <c r="Q394" s="4">
        <f t="shared" si="47"/>
        <v>2</v>
      </c>
    </row>
    <row r="395" spans="1:17" ht="15" customHeight="1" x14ac:dyDescent="0.25">
      <c r="A395">
        <v>197</v>
      </c>
      <c r="B395" t="s">
        <v>58</v>
      </c>
      <c r="C395" t="s">
        <v>105</v>
      </c>
      <c r="D395" t="s">
        <v>278</v>
      </c>
      <c r="E395">
        <v>40</v>
      </c>
      <c r="F395">
        <v>18.18</v>
      </c>
      <c r="G395" t="s">
        <v>44</v>
      </c>
      <c r="H395" t="s">
        <v>49</v>
      </c>
      <c r="I395" s="1">
        <v>30</v>
      </c>
      <c r="J395" t="s">
        <v>22</v>
      </c>
      <c r="K395" s="4"/>
      <c r="L395" s="4"/>
      <c r="M395" s="4">
        <f t="shared" si="46"/>
        <v>30</v>
      </c>
      <c r="N395" s="4"/>
      <c r="O395" s="4">
        <f t="shared" si="43"/>
        <v>30</v>
      </c>
      <c r="P395" s="4"/>
      <c r="Q395" s="4">
        <f t="shared" si="47"/>
        <v>30</v>
      </c>
    </row>
    <row r="396" spans="1:17" ht="15" customHeight="1" x14ac:dyDescent="0.25">
      <c r="A396">
        <v>197</v>
      </c>
      <c r="B396" t="s">
        <v>58</v>
      </c>
      <c r="C396" t="s">
        <v>105</v>
      </c>
      <c r="D396" t="s">
        <v>278</v>
      </c>
      <c r="E396">
        <v>40</v>
      </c>
      <c r="F396">
        <v>18.18</v>
      </c>
      <c r="G396" t="s">
        <v>44</v>
      </c>
      <c r="H396" t="s">
        <v>116</v>
      </c>
      <c r="I396" s="4">
        <v>10</v>
      </c>
      <c r="J396" t="s">
        <v>115</v>
      </c>
      <c r="K396" s="1">
        <v>10</v>
      </c>
      <c r="L396" s="2">
        <v>10</v>
      </c>
      <c r="M396" s="3" t="e">
        <f>#REF!+L396</f>
        <v>#REF!</v>
      </c>
      <c r="N396" s="1">
        <v>10</v>
      </c>
      <c r="O396" s="3" t="e">
        <f t="shared" si="43"/>
        <v>#REF!</v>
      </c>
      <c r="Q396" s="3" t="e">
        <f t="shared" si="47"/>
        <v>#REF!</v>
      </c>
    </row>
    <row r="397" spans="1:17" ht="15" customHeight="1" x14ac:dyDescent="0.25">
      <c r="A397">
        <v>198</v>
      </c>
      <c r="B397" t="s">
        <v>67</v>
      </c>
      <c r="C397" t="s">
        <v>279</v>
      </c>
      <c r="D397" t="s">
        <v>280</v>
      </c>
      <c r="E397">
        <v>68</v>
      </c>
      <c r="F397">
        <v>53.9</v>
      </c>
      <c r="G397" t="s">
        <v>188</v>
      </c>
      <c r="H397" t="s">
        <v>76</v>
      </c>
      <c r="I397" s="4">
        <v>1</v>
      </c>
      <c r="J397" t="s">
        <v>77</v>
      </c>
      <c r="K397" s="4">
        <v>1</v>
      </c>
      <c r="L397" s="4"/>
      <c r="M397" s="4"/>
      <c r="N397" s="4"/>
      <c r="O397" s="4"/>
      <c r="P397" s="4"/>
      <c r="Q397" s="4"/>
    </row>
    <row r="398" spans="1:17" ht="15" customHeight="1" x14ac:dyDescent="0.25">
      <c r="A398">
        <v>198</v>
      </c>
      <c r="B398" t="s">
        <v>67</v>
      </c>
      <c r="C398" t="s">
        <v>279</v>
      </c>
      <c r="D398" t="s">
        <v>280</v>
      </c>
      <c r="E398">
        <v>68</v>
      </c>
      <c r="F398">
        <v>53.9</v>
      </c>
      <c r="G398" t="s">
        <v>188</v>
      </c>
      <c r="H398" t="s">
        <v>114</v>
      </c>
      <c r="I398" s="4">
        <v>2</v>
      </c>
      <c r="J398" t="s">
        <v>115</v>
      </c>
      <c r="K398" s="1">
        <v>2</v>
      </c>
      <c r="L398" s="2">
        <v>2</v>
      </c>
      <c r="M398" s="3" t="e">
        <f>#REF!+L398</f>
        <v>#REF!</v>
      </c>
      <c r="N398" s="1">
        <v>2</v>
      </c>
      <c r="O398" s="3" t="e">
        <f t="shared" ref="O398:O407" si="48">M398-N398</f>
        <v>#REF!</v>
      </c>
      <c r="Q398" s="3" t="e">
        <f>O398-P398</f>
        <v>#REF!</v>
      </c>
    </row>
    <row r="399" spans="1:17" ht="15" customHeight="1" x14ac:dyDescent="0.25">
      <c r="A399">
        <v>198</v>
      </c>
      <c r="B399" t="s">
        <v>67</v>
      </c>
      <c r="C399" t="s">
        <v>279</v>
      </c>
      <c r="D399" t="s">
        <v>280</v>
      </c>
      <c r="E399">
        <v>68</v>
      </c>
      <c r="F399">
        <v>53.9</v>
      </c>
      <c r="G399" t="s">
        <v>188</v>
      </c>
      <c r="H399" t="s">
        <v>281</v>
      </c>
      <c r="I399" s="4">
        <v>1</v>
      </c>
      <c r="J399" t="s">
        <v>20</v>
      </c>
      <c r="K399" s="4">
        <f>I399</f>
        <v>1</v>
      </c>
      <c r="L399" s="4"/>
      <c r="M399" s="4" t="e">
        <f>L399-#REF!</f>
        <v>#REF!</v>
      </c>
      <c r="N399" s="4"/>
      <c r="O399" s="4" t="e">
        <f t="shared" si="48"/>
        <v>#REF!</v>
      </c>
      <c r="P399" s="4"/>
      <c r="Q399" s="4"/>
    </row>
    <row r="400" spans="1:17" ht="15" customHeight="1" x14ac:dyDescent="0.25">
      <c r="A400">
        <v>198</v>
      </c>
      <c r="B400" t="s">
        <v>67</v>
      </c>
      <c r="C400" t="s">
        <v>279</v>
      </c>
      <c r="D400" t="s">
        <v>280</v>
      </c>
      <c r="E400">
        <v>68</v>
      </c>
      <c r="F400">
        <v>53.9</v>
      </c>
      <c r="G400" t="s">
        <v>188</v>
      </c>
      <c r="H400" t="s">
        <v>46</v>
      </c>
      <c r="I400" s="4">
        <v>2</v>
      </c>
      <c r="J400" t="s">
        <v>20</v>
      </c>
      <c r="K400" s="4">
        <f>I400</f>
        <v>2</v>
      </c>
      <c r="L400" s="4"/>
      <c r="M400" s="4" t="e">
        <f>L400-#REF!</f>
        <v>#REF!</v>
      </c>
      <c r="N400" s="4"/>
      <c r="O400" s="4" t="e">
        <f t="shared" si="48"/>
        <v>#REF!</v>
      </c>
      <c r="P400" s="4"/>
      <c r="Q400" s="4"/>
    </row>
    <row r="401" spans="1:17" ht="15" customHeight="1" x14ac:dyDescent="0.25">
      <c r="A401">
        <v>198</v>
      </c>
      <c r="B401" t="s">
        <v>67</v>
      </c>
      <c r="C401" t="s">
        <v>279</v>
      </c>
      <c r="D401" t="s">
        <v>280</v>
      </c>
      <c r="E401">
        <v>68</v>
      </c>
      <c r="F401">
        <v>53.9</v>
      </c>
      <c r="G401" t="s">
        <v>188</v>
      </c>
      <c r="H401" t="s">
        <v>49</v>
      </c>
      <c r="I401" s="1">
        <v>2</v>
      </c>
      <c r="J401" t="s">
        <v>22</v>
      </c>
      <c r="K401" s="4"/>
      <c r="L401" s="4"/>
      <c r="M401" s="4">
        <f>I401-K401+L401</f>
        <v>2</v>
      </c>
      <c r="N401" s="4"/>
      <c r="O401" s="4">
        <f t="shared" si="48"/>
        <v>2</v>
      </c>
      <c r="P401" s="4"/>
      <c r="Q401" s="4">
        <f>O401-P401</f>
        <v>2</v>
      </c>
    </row>
    <row r="402" spans="1:17" ht="15" customHeight="1" x14ac:dyDescent="0.25">
      <c r="A402">
        <v>198</v>
      </c>
      <c r="B402" t="s">
        <v>67</v>
      </c>
      <c r="C402" t="s">
        <v>279</v>
      </c>
      <c r="D402" t="s">
        <v>280</v>
      </c>
      <c r="E402">
        <v>68</v>
      </c>
      <c r="F402">
        <v>53.9</v>
      </c>
      <c r="G402" t="s">
        <v>188</v>
      </c>
      <c r="H402" t="s">
        <v>37</v>
      </c>
      <c r="I402" s="1">
        <v>50</v>
      </c>
      <c r="J402" t="s">
        <v>22</v>
      </c>
      <c r="K402" s="4"/>
      <c r="L402" s="4"/>
      <c r="M402" s="4">
        <f>I402-K402+L402</f>
        <v>50</v>
      </c>
      <c r="N402" s="4"/>
      <c r="O402" s="4">
        <f t="shared" si="48"/>
        <v>50</v>
      </c>
      <c r="P402" s="4"/>
      <c r="Q402" s="4">
        <f>O402-P402</f>
        <v>50</v>
      </c>
    </row>
    <row r="403" spans="1:17" ht="15" customHeight="1" x14ac:dyDescent="0.25">
      <c r="A403">
        <v>198</v>
      </c>
      <c r="B403" t="s">
        <v>67</v>
      </c>
      <c r="C403" t="s">
        <v>279</v>
      </c>
      <c r="D403" t="s">
        <v>280</v>
      </c>
      <c r="E403">
        <v>68</v>
      </c>
      <c r="F403">
        <v>53.9</v>
      </c>
      <c r="G403" t="s">
        <v>188</v>
      </c>
      <c r="H403" t="s">
        <v>37</v>
      </c>
      <c r="I403" s="1">
        <v>10</v>
      </c>
      <c r="J403" t="s">
        <v>22</v>
      </c>
      <c r="K403" s="4"/>
      <c r="L403" s="4"/>
      <c r="M403" s="4">
        <f>I403-K403+L403</f>
        <v>10</v>
      </c>
      <c r="N403" s="4"/>
      <c r="O403" s="4">
        <f t="shared" si="48"/>
        <v>10</v>
      </c>
      <c r="P403" s="4"/>
      <c r="Q403" s="4">
        <f>O403-P403</f>
        <v>10</v>
      </c>
    </row>
    <row r="404" spans="1:17" ht="15" customHeight="1" x14ac:dyDescent="0.25">
      <c r="A404">
        <v>199</v>
      </c>
      <c r="B404" t="s">
        <v>67</v>
      </c>
      <c r="C404" t="s">
        <v>112</v>
      </c>
      <c r="D404" t="s">
        <v>282</v>
      </c>
      <c r="E404">
        <v>30</v>
      </c>
      <c r="F404">
        <v>4.5</v>
      </c>
      <c r="G404" t="s">
        <v>44</v>
      </c>
      <c r="H404" t="s">
        <v>46</v>
      </c>
      <c r="I404" s="4">
        <v>10</v>
      </c>
      <c r="J404" t="s">
        <v>20</v>
      </c>
      <c r="K404" s="4">
        <f>I404</f>
        <v>10</v>
      </c>
      <c r="L404" s="4"/>
      <c r="M404" s="4" t="e">
        <f>L404-#REF!</f>
        <v>#REF!</v>
      </c>
      <c r="N404" s="4"/>
      <c r="O404" s="4" t="e">
        <f t="shared" si="48"/>
        <v>#REF!</v>
      </c>
      <c r="P404" s="4"/>
      <c r="Q404" s="4"/>
    </row>
    <row r="405" spans="1:17" ht="15" customHeight="1" x14ac:dyDescent="0.25">
      <c r="A405">
        <v>199</v>
      </c>
      <c r="B405" t="s">
        <v>67</v>
      </c>
      <c r="C405" t="s">
        <v>112</v>
      </c>
      <c r="D405" t="s">
        <v>282</v>
      </c>
      <c r="E405">
        <v>30</v>
      </c>
      <c r="F405">
        <v>4.5</v>
      </c>
      <c r="G405" t="s">
        <v>44</v>
      </c>
      <c r="H405" t="s">
        <v>116</v>
      </c>
      <c r="I405" s="4">
        <v>10</v>
      </c>
      <c r="J405" t="s">
        <v>115</v>
      </c>
      <c r="K405" s="1">
        <v>10</v>
      </c>
      <c r="L405" s="2">
        <v>10</v>
      </c>
      <c r="M405" s="3" t="e">
        <f>#REF!+L405</f>
        <v>#REF!</v>
      </c>
      <c r="N405" s="1">
        <v>10</v>
      </c>
      <c r="O405" s="3" t="e">
        <f t="shared" si="48"/>
        <v>#REF!</v>
      </c>
      <c r="Q405" s="3" t="e">
        <f>O405-P405</f>
        <v>#REF!</v>
      </c>
    </row>
    <row r="406" spans="1:17" ht="15" customHeight="1" x14ac:dyDescent="0.25">
      <c r="A406">
        <v>199</v>
      </c>
      <c r="B406" t="s">
        <v>67</v>
      </c>
      <c r="C406" t="s">
        <v>112</v>
      </c>
      <c r="D406" t="s">
        <v>282</v>
      </c>
      <c r="E406">
        <v>30</v>
      </c>
      <c r="F406">
        <v>4.5</v>
      </c>
      <c r="G406" t="s">
        <v>44</v>
      </c>
      <c r="H406" t="s">
        <v>155</v>
      </c>
      <c r="I406" s="1">
        <v>2</v>
      </c>
      <c r="J406" t="s">
        <v>22</v>
      </c>
      <c r="K406" s="4"/>
      <c r="L406" s="4"/>
      <c r="M406" s="4">
        <f>I406-K406+L406</f>
        <v>2</v>
      </c>
      <c r="N406" s="4"/>
      <c r="O406" s="4">
        <f t="shared" si="48"/>
        <v>2</v>
      </c>
      <c r="P406" s="4">
        <v>2</v>
      </c>
      <c r="Q406" s="4">
        <f>O406-P406</f>
        <v>0</v>
      </c>
    </row>
    <row r="407" spans="1:17" ht="15" customHeight="1" x14ac:dyDescent="0.25">
      <c r="A407">
        <v>199</v>
      </c>
      <c r="B407" t="s">
        <v>67</v>
      </c>
      <c r="C407" t="s">
        <v>112</v>
      </c>
      <c r="D407" t="s">
        <v>282</v>
      </c>
      <c r="E407">
        <v>30</v>
      </c>
      <c r="F407">
        <v>4.5</v>
      </c>
      <c r="G407" t="s">
        <v>44</v>
      </c>
      <c r="H407" t="s">
        <v>181</v>
      </c>
      <c r="I407" s="1">
        <v>3</v>
      </c>
      <c r="J407" t="s">
        <v>22</v>
      </c>
      <c r="K407" s="4"/>
      <c r="L407" s="4"/>
      <c r="M407" s="4">
        <f>I407-K407+L407</f>
        <v>3</v>
      </c>
      <c r="N407" s="4"/>
      <c r="O407" s="4">
        <f t="shared" si="48"/>
        <v>3</v>
      </c>
      <c r="P407" s="4"/>
      <c r="Q407" s="4">
        <f>O407-P407</f>
        <v>3</v>
      </c>
    </row>
    <row r="408" spans="1:17" ht="15" customHeight="1" x14ac:dyDescent="0.25">
      <c r="A408">
        <v>199</v>
      </c>
      <c r="B408" t="s">
        <v>67</v>
      </c>
      <c r="C408" t="s">
        <v>112</v>
      </c>
      <c r="D408" t="s">
        <v>282</v>
      </c>
      <c r="E408">
        <v>30</v>
      </c>
      <c r="F408">
        <v>4.5</v>
      </c>
      <c r="G408" t="s">
        <v>44</v>
      </c>
      <c r="H408" t="s">
        <v>135</v>
      </c>
      <c r="I408" s="4">
        <v>5</v>
      </c>
      <c r="J408" t="s">
        <v>136</v>
      </c>
      <c r="K408" s="4"/>
      <c r="L408" s="4"/>
      <c r="M408" s="4"/>
      <c r="N408" s="4"/>
      <c r="O408" s="4"/>
      <c r="P408" s="4"/>
      <c r="Q408" s="4"/>
    </row>
    <row r="409" spans="1:17" ht="15" customHeight="1" x14ac:dyDescent="0.25">
      <c r="A409">
        <v>200</v>
      </c>
      <c r="B409" t="s">
        <v>58</v>
      </c>
      <c r="C409" t="s">
        <v>105</v>
      </c>
      <c r="D409" t="s">
        <v>283</v>
      </c>
      <c r="E409">
        <v>15</v>
      </c>
      <c r="F409">
        <v>16.53</v>
      </c>
      <c r="G409" t="s">
        <v>44</v>
      </c>
      <c r="H409" t="s">
        <v>46</v>
      </c>
      <c r="I409" s="4">
        <v>10</v>
      </c>
      <c r="J409" t="s">
        <v>20</v>
      </c>
      <c r="K409" s="4">
        <f>I409</f>
        <v>10</v>
      </c>
      <c r="L409" s="4"/>
      <c r="M409" s="4" t="e">
        <f>L409-#REF!</f>
        <v>#REF!</v>
      </c>
      <c r="N409" s="4"/>
      <c r="O409" s="4" t="e">
        <f t="shared" ref="O409:O414" si="49">M409-N409</f>
        <v>#REF!</v>
      </c>
      <c r="P409" s="4"/>
      <c r="Q409" s="4"/>
    </row>
    <row r="410" spans="1:17" ht="15" customHeight="1" x14ac:dyDescent="0.25">
      <c r="A410">
        <v>200</v>
      </c>
      <c r="B410" t="s">
        <v>58</v>
      </c>
      <c r="C410" t="s">
        <v>105</v>
      </c>
      <c r="D410" t="s">
        <v>283</v>
      </c>
      <c r="E410">
        <v>15</v>
      </c>
      <c r="F410">
        <v>16.53</v>
      </c>
      <c r="G410" t="s">
        <v>44</v>
      </c>
      <c r="H410" t="s">
        <v>181</v>
      </c>
      <c r="I410" s="1">
        <v>5</v>
      </c>
      <c r="J410" t="s">
        <v>22</v>
      </c>
      <c r="K410" s="4"/>
      <c r="L410" s="4"/>
      <c r="M410" s="4">
        <f>I410-K410+L410</f>
        <v>5</v>
      </c>
      <c r="N410" s="4"/>
      <c r="O410" s="4">
        <f t="shared" si="49"/>
        <v>5</v>
      </c>
      <c r="P410" s="4"/>
      <c r="Q410" s="4">
        <f>O410-P410</f>
        <v>5</v>
      </c>
    </row>
    <row r="411" spans="1:17" ht="15" customHeight="1" x14ac:dyDescent="0.25">
      <c r="A411">
        <v>201</v>
      </c>
      <c r="B411" t="s">
        <v>67</v>
      </c>
      <c r="C411" t="s">
        <v>112</v>
      </c>
      <c r="D411" t="s">
        <v>284</v>
      </c>
      <c r="E411">
        <v>33</v>
      </c>
      <c r="F411">
        <v>8.9</v>
      </c>
      <c r="G411" t="s">
        <v>44</v>
      </c>
      <c r="H411" t="s">
        <v>46</v>
      </c>
      <c r="I411" s="4">
        <v>2</v>
      </c>
      <c r="J411" t="s">
        <v>20</v>
      </c>
      <c r="K411" s="4">
        <f>I411</f>
        <v>2</v>
      </c>
      <c r="L411" s="4"/>
      <c r="M411" s="4" t="e">
        <f>L411-#REF!</f>
        <v>#REF!</v>
      </c>
      <c r="N411" s="4"/>
      <c r="O411" s="4" t="e">
        <f t="shared" si="49"/>
        <v>#REF!</v>
      </c>
      <c r="P411" s="4"/>
      <c r="Q411" s="4"/>
    </row>
    <row r="412" spans="1:17" ht="15" customHeight="1" x14ac:dyDescent="0.25">
      <c r="A412">
        <v>201</v>
      </c>
      <c r="B412" t="s">
        <v>67</v>
      </c>
      <c r="C412" t="s">
        <v>112</v>
      </c>
      <c r="D412" t="s">
        <v>284</v>
      </c>
      <c r="E412">
        <v>33</v>
      </c>
      <c r="F412">
        <v>8.9</v>
      </c>
      <c r="G412" t="s">
        <v>44</v>
      </c>
      <c r="H412" t="s">
        <v>46</v>
      </c>
      <c r="I412" s="4">
        <v>10</v>
      </c>
      <c r="J412" t="s">
        <v>20</v>
      </c>
      <c r="K412" s="4">
        <f>I412</f>
        <v>10</v>
      </c>
      <c r="L412" s="4"/>
      <c r="M412" s="4" t="e">
        <f>L412-#REF!</f>
        <v>#REF!</v>
      </c>
      <c r="N412" s="4"/>
      <c r="O412" s="4" t="e">
        <f t="shared" si="49"/>
        <v>#REF!</v>
      </c>
      <c r="P412" s="4"/>
      <c r="Q412" s="4"/>
    </row>
    <row r="413" spans="1:17" ht="15" customHeight="1" x14ac:dyDescent="0.25">
      <c r="A413">
        <v>201</v>
      </c>
      <c r="B413" t="s">
        <v>67</v>
      </c>
      <c r="C413" t="s">
        <v>112</v>
      </c>
      <c r="D413" t="s">
        <v>284</v>
      </c>
      <c r="E413">
        <v>33</v>
      </c>
      <c r="F413">
        <v>8.9</v>
      </c>
      <c r="G413" t="s">
        <v>44</v>
      </c>
      <c r="H413" t="s">
        <v>48</v>
      </c>
      <c r="I413" s="1">
        <v>5</v>
      </c>
      <c r="J413" t="s">
        <v>22</v>
      </c>
      <c r="K413" s="4"/>
      <c r="L413" s="4"/>
      <c r="M413" s="4">
        <f>I413-K413+L413</f>
        <v>5</v>
      </c>
      <c r="N413" s="4"/>
      <c r="O413" s="4">
        <f t="shared" si="49"/>
        <v>5</v>
      </c>
      <c r="P413" s="4">
        <v>5</v>
      </c>
      <c r="Q413" s="4">
        <f>O413-P413</f>
        <v>0</v>
      </c>
    </row>
    <row r="414" spans="1:17" ht="15" customHeight="1" x14ac:dyDescent="0.25">
      <c r="A414">
        <v>201</v>
      </c>
      <c r="B414" t="s">
        <v>67</v>
      </c>
      <c r="C414" t="s">
        <v>112</v>
      </c>
      <c r="D414" t="s">
        <v>284</v>
      </c>
      <c r="E414">
        <v>33</v>
      </c>
      <c r="F414">
        <v>8.9</v>
      </c>
      <c r="G414" t="s">
        <v>44</v>
      </c>
      <c r="H414" t="s">
        <v>181</v>
      </c>
      <c r="I414" s="1">
        <v>3</v>
      </c>
      <c r="J414" t="s">
        <v>22</v>
      </c>
      <c r="K414" s="4"/>
      <c r="L414" s="4"/>
      <c r="M414" s="4">
        <f>I414-K414+L414</f>
        <v>3</v>
      </c>
      <c r="N414" s="4"/>
      <c r="O414" s="4">
        <f t="shared" si="49"/>
        <v>3</v>
      </c>
      <c r="P414" s="4"/>
      <c r="Q414" s="4">
        <f>O414-P414</f>
        <v>3</v>
      </c>
    </row>
    <row r="415" spans="1:17" ht="15" customHeight="1" x14ac:dyDescent="0.25">
      <c r="A415">
        <v>201</v>
      </c>
      <c r="B415" t="s">
        <v>67</v>
      </c>
      <c r="C415" t="s">
        <v>112</v>
      </c>
      <c r="D415" t="s">
        <v>284</v>
      </c>
      <c r="E415">
        <v>33</v>
      </c>
      <c r="F415">
        <v>8.9</v>
      </c>
      <c r="G415" t="s">
        <v>44</v>
      </c>
      <c r="H415" t="s">
        <v>135</v>
      </c>
      <c r="I415" s="4">
        <v>10</v>
      </c>
      <c r="J415" t="s">
        <v>136</v>
      </c>
      <c r="K415" s="4"/>
      <c r="L415" s="4"/>
      <c r="M415" s="4"/>
      <c r="N415" s="4"/>
      <c r="O415" s="4"/>
      <c r="P415" s="4"/>
      <c r="Q415" s="4"/>
    </row>
    <row r="416" spans="1:17" ht="15" customHeight="1" x14ac:dyDescent="0.25">
      <c r="A416">
        <v>201</v>
      </c>
      <c r="B416" t="s">
        <v>67</v>
      </c>
      <c r="C416" t="s">
        <v>112</v>
      </c>
      <c r="D416" t="s">
        <v>284</v>
      </c>
      <c r="E416">
        <v>33</v>
      </c>
      <c r="F416">
        <v>8.9</v>
      </c>
      <c r="G416" t="s">
        <v>44</v>
      </c>
      <c r="H416" t="s">
        <v>108</v>
      </c>
      <c r="I416" s="1">
        <v>3</v>
      </c>
      <c r="J416" t="s">
        <v>22</v>
      </c>
      <c r="K416" s="4"/>
      <c r="L416" s="4"/>
      <c r="M416" s="4">
        <f>I416-K416+L416</f>
        <v>3</v>
      </c>
      <c r="N416" s="4"/>
      <c r="O416" s="4">
        <f t="shared" ref="O416:O439" si="50">M416-N416</f>
        <v>3</v>
      </c>
      <c r="P416" s="4"/>
      <c r="Q416" s="4">
        <f>O416-P416</f>
        <v>3</v>
      </c>
    </row>
    <row r="417" spans="1:17" ht="15" customHeight="1" x14ac:dyDescent="0.25">
      <c r="A417">
        <v>202</v>
      </c>
      <c r="B417" t="s">
        <v>67</v>
      </c>
      <c r="C417" t="s">
        <v>112</v>
      </c>
      <c r="D417" t="s">
        <v>285</v>
      </c>
      <c r="E417">
        <v>15</v>
      </c>
      <c r="F417">
        <v>9</v>
      </c>
      <c r="G417" t="s">
        <v>44</v>
      </c>
      <c r="H417" t="s">
        <v>46</v>
      </c>
      <c r="I417" s="4">
        <v>10</v>
      </c>
      <c r="J417" t="s">
        <v>20</v>
      </c>
      <c r="K417" s="4">
        <f>I417</f>
        <v>10</v>
      </c>
      <c r="L417" s="4"/>
      <c r="M417" s="4" t="e">
        <f>L417-#REF!</f>
        <v>#REF!</v>
      </c>
      <c r="N417" s="4"/>
      <c r="O417" s="4" t="e">
        <f t="shared" si="50"/>
        <v>#REF!</v>
      </c>
      <c r="P417" s="4"/>
      <c r="Q417" s="4"/>
    </row>
    <row r="418" spans="1:17" ht="15" customHeight="1" x14ac:dyDescent="0.25">
      <c r="A418">
        <v>202</v>
      </c>
      <c r="B418" t="s">
        <v>67</v>
      </c>
      <c r="C418" t="s">
        <v>112</v>
      </c>
      <c r="D418" t="s">
        <v>285</v>
      </c>
      <c r="E418">
        <v>15</v>
      </c>
      <c r="F418">
        <v>9</v>
      </c>
      <c r="G418" t="s">
        <v>44</v>
      </c>
      <c r="H418" t="s">
        <v>48</v>
      </c>
      <c r="I418" s="1">
        <v>5</v>
      </c>
      <c r="J418" t="s">
        <v>22</v>
      </c>
      <c r="K418" s="4"/>
      <c r="L418" s="4"/>
      <c r="M418" s="4">
        <f>I418-K418+L418</f>
        <v>5</v>
      </c>
      <c r="N418" s="4"/>
      <c r="O418" s="4">
        <f t="shared" si="50"/>
        <v>5</v>
      </c>
      <c r="P418" s="4">
        <v>5</v>
      </c>
      <c r="Q418" s="4">
        <f>O418-P418</f>
        <v>0</v>
      </c>
    </row>
    <row r="419" spans="1:17" ht="15" customHeight="1" x14ac:dyDescent="0.25">
      <c r="A419">
        <v>203</v>
      </c>
      <c r="B419" t="s">
        <v>67</v>
      </c>
      <c r="C419" t="s">
        <v>112</v>
      </c>
      <c r="D419" t="s">
        <v>286</v>
      </c>
      <c r="E419">
        <v>21</v>
      </c>
      <c r="F419">
        <v>14</v>
      </c>
      <c r="G419" t="s">
        <v>44</v>
      </c>
      <c r="H419" t="s">
        <v>46</v>
      </c>
      <c r="I419" s="4">
        <v>10</v>
      </c>
      <c r="J419" t="s">
        <v>20</v>
      </c>
      <c r="K419" s="4">
        <f>I419</f>
        <v>10</v>
      </c>
      <c r="L419" s="4"/>
      <c r="M419" s="4" t="e">
        <f>L419-#REF!</f>
        <v>#REF!</v>
      </c>
      <c r="N419" s="4"/>
      <c r="O419" s="4" t="e">
        <f t="shared" si="50"/>
        <v>#REF!</v>
      </c>
      <c r="P419" s="4"/>
      <c r="Q419" s="4"/>
    </row>
    <row r="420" spans="1:17" ht="15" customHeight="1" x14ac:dyDescent="0.25">
      <c r="A420">
        <v>203</v>
      </c>
      <c r="B420" t="s">
        <v>67</v>
      </c>
      <c r="C420" t="s">
        <v>112</v>
      </c>
      <c r="D420" t="s">
        <v>286</v>
      </c>
      <c r="E420">
        <v>21</v>
      </c>
      <c r="F420">
        <v>14</v>
      </c>
      <c r="G420" t="s">
        <v>44</v>
      </c>
      <c r="H420" t="s">
        <v>48</v>
      </c>
      <c r="I420" s="1">
        <v>2</v>
      </c>
      <c r="J420" t="s">
        <v>22</v>
      </c>
      <c r="K420" s="4"/>
      <c r="L420" s="4"/>
      <c r="M420" s="4">
        <f>I420-K420+L420</f>
        <v>2</v>
      </c>
      <c r="N420" s="4"/>
      <c r="O420" s="4">
        <f t="shared" si="50"/>
        <v>2</v>
      </c>
      <c r="P420" s="4">
        <v>2</v>
      </c>
      <c r="Q420" s="4">
        <f t="shared" ref="Q420:Q425" si="51">O420-P420</f>
        <v>0</v>
      </c>
    </row>
    <row r="421" spans="1:17" ht="15" customHeight="1" x14ac:dyDescent="0.25">
      <c r="A421">
        <v>203</v>
      </c>
      <c r="B421" t="s">
        <v>67</v>
      </c>
      <c r="C421" t="s">
        <v>112</v>
      </c>
      <c r="D421" t="s">
        <v>286</v>
      </c>
      <c r="E421">
        <v>21</v>
      </c>
      <c r="F421">
        <v>14</v>
      </c>
      <c r="G421" t="s">
        <v>44</v>
      </c>
      <c r="H421" t="s">
        <v>155</v>
      </c>
      <c r="I421" s="1">
        <v>2</v>
      </c>
      <c r="J421" t="s">
        <v>22</v>
      </c>
      <c r="K421" s="4"/>
      <c r="L421" s="4"/>
      <c r="M421" s="4">
        <f>I421-K421+L421</f>
        <v>2</v>
      </c>
      <c r="N421" s="4"/>
      <c r="O421" s="4">
        <f t="shared" si="50"/>
        <v>2</v>
      </c>
      <c r="P421" s="4">
        <v>2</v>
      </c>
      <c r="Q421" s="4">
        <f t="shared" si="51"/>
        <v>0</v>
      </c>
    </row>
    <row r="422" spans="1:17" ht="15" customHeight="1" x14ac:dyDescent="0.25">
      <c r="A422">
        <v>203</v>
      </c>
      <c r="B422" t="s">
        <v>67</v>
      </c>
      <c r="C422" t="s">
        <v>112</v>
      </c>
      <c r="D422" t="s">
        <v>286</v>
      </c>
      <c r="E422">
        <v>21</v>
      </c>
      <c r="F422">
        <v>14</v>
      </c>
      <c r="G422" t="s">
        <v>44</v>
      </c>
      <c r="H422" t="s">
        <v>181</v>
      </c>
      <c r="I422" s="1">
        <v>3</v>
      </c>
      <c r="J422" t="s">
        <v>22</v>
      </c>
      <c r="K422" s="4"/>
      <c r="L422" s="4"/>
      <c r="M422" s="4">
        <f>I422-K422+L422</f>
        <v>3</v>
      </c>
      <c r="N422" s="4"/>
      <c r="O422" s="4">
        <f t="shared" si="50"/>
        <v>3</v>
      </c>
      <c r="P422" s="4"/>
      <c r="Q422" s="4">
        <f t="shared" si="51"/>
        <v>3</v>
      </c>
    </row>
    <row r="423" spans="1:17" ht="15" customHeight="1" x14ac:dyDescent="0.25">
      <c r="A423">
        <v>203</v>
      </c>
      <c r="B423" t="s">
        <v>67</v>
      </c>
      <c r="C423" t="s">
        <v>112</v>
      </c>
      <c r="D423" t="s">
        <v>286</v>
      </c>
      <c r="E423">
        <v>21</v>
      </c>
      <c r="F423">
        <v>14</v>
      </c>
      <c r="G423" t="s">
        <v>44</v>
      </c>
      <c r="H423" t="s">
        <v>56</v>
      </c>
      <c r="I423" s="1">
        <v>4</v>
      </c>
      <c r="J423" t="s">
        <v>22</v>
      </c>
      <c r="K423" s="4"/>
      <c r="L423" s="4"/>
      <c r="M423" s="4">
        <f>I423-K423+L423</f>
        <v>4</v>
      </c>
      <c r="N423" s="4"/>
      <c r="O423" s="4">
        <f t="shared" si="50"/>
        <v>4</v>
      </c>
      <c r="P423" s="4"/>
      <c r="Q423" s="4">
        <f t="shared" si="51"/>
        <v>4</v>
      </c>
    </row>
    <row r="424" spans="1:17" ht="15" customHeight="1" x14ac:dyDescent="0.25">
      <c r="A424">
        <v>204</v>
      </c>
      <c r="B424" t="s">
        <v>67</v>
      </c>
      <c r="C424" t="s">
        <v>112</v>
      </c>
      <c r="D424" t="s">
        <v>287</v>
      </c>
      <c r="E424">
        <v>10</v>
      </c>
      <c r="F424">
        <v>4.8</v>
      </c>
      <c r="G424" t="s">
        <v>44</v>
      </c>
      <c r="H424" t="s">
        <v>116</v>
      </c>
      <c r="I424" s="4">
        <v>10</v>
      </c>
      <c r="J424" t="s">
        <v>115</v>
      </c>
      <c r="K424" s="1">
        <v>10</v>
      </c>
      <c r="L424" s="2">
        <v>10</v>
      </c>
      <c r="M424" s="3" t="e">
        <f>#REF!+L424</f>
        <v>#REF!</v>
      </c>
      <c r="N424" s="1">
        <v>10</v>
      </c>
      <c r="O424" s="3" t="e">
        <f t="shared" si="50"/>
        <v>#REF!</v>
      </c>
      <c r="Q424" s="3" t="e">
        <f t="shared" si="51"/>
        <v>#REF!</v>
      </c>
    </row>
    <row r="425" spans="1:17" ht="15" customHeight="1" x14ac:dyDescent="0.25">
      <c r="A425">
        <v>205</v>
      </c>
      <c r="B425" t="s">
        <v>58</v>
      </c>
      <c r="C425" t="s">
        <v>105</v>
      </c>
      <c r="D425" t="s">
        <v>288</v>
      </c>
      <c r="E425">
        <v>3</v>
      </c>
      <c r="F425">
        <v>5.77</v>
      </c>
      <c r="G425" t="s">
        <v>44</v>
      </c>
      <c r="H425" t="s">
        <v>108</v>
      </c>
      <c r="I425" s="1">
        <v>3</v>
      </c>
      <c r="J425" t="s">
        <v>22</v>
      </c>
      <c r="K425" s="4"/>
      <c r="L425" s="4"/>
      <c r="M425" s="4">
        <f>I425-K425+L425</f>
        <v>3</v>
      </c>
      <c r="N425" s="4"/>
      <c r="O425" s="4">
        <f t="shared" si="50"/>
        <v>3</v>
      </c>
      <c r="P425" s="4"/>
      <c r="Q425" s="4">
        <f t="shared" si="51"/>
        <v>3</v>
      </c>
    </row>
    <row r="426" spans="1:17" ht="15" customHeight="1" x14ac:dyDescent="0.25">
      <c r="A426">
        <v>206</v>
      </c>
      <c r="B426" t="s">
        <v>67</v>
      </c>
      <c r="C426" t="s">
        <v>112</v>
      </c>
      <c r="D426" t="s">
        <v>289</v>
      </c>
      <c r="E426">
        <v>25</v>
      </c>
      <c r="F426">
        <v>2.4</v>
      </c>
      <c r="G426" t="s">
        <v>44</v>
      </c>
      <c r="H426" t="s">
        <v>290</v>
      </c>
      <c r="I426" s="4">
        <v>5</v>
      </c>
      <c r="J426" t="s">
        <v>20</v>
      </c>
      <c r="K426" s="4">
        <f>I426</f>
        <v>5</v>
      </c>
      <c r="L426" s="4"/>
      <c r="M426" s="4" t="e">
        <f>L426-#REF!</f>
        <v>#REF!</v>
      </c>
      <c r="N426" s="4"/>
      <c r="O426" s="4" t="e">
        <f t="shared" si="50"/>
        <v>#REF!</v>
      </c>
      <c r="P426" s="4"/>
      <c r="Q426" s="4"/>
    </row>
    <row r="427" spans="1:17" ht="15" customHeight="1" x14ac:dyDescent="0.25">
      <c r="A427">
        <v>206</v>
      </c>
      <c r="B427" t="s">
        <v>67</v>
      </c>
      <c r="C427" t="s">
        <v>112</v>
      </c>
      <c r="D427" t="s">
        <v>289</v>
      </c>
      <c r="E427">
        <v>25</v>
      </c>
      <c r="F427">
        <v>2.4</v>
      </c>
      <c r="G427" t="s">
        <v>44</v>
      </c>
      <c r="H427" t="s">
        <v>46</v>
      </c>
      <c r="I427" s="4">
        <v>10</v>
      </c>
      <c r="J427" t="s">
        <v>20</v>
      </c>
      <c r="K427" s="4">
        <f>I427</f>
        <v>10</v>
      </c>
      <c r="L427" s="4"/>
      <c r="M427" s="4" t="e">
        <f>L427-#REF!</f>
        <v>#REF!</v>
      </c>
      <c r="N427" s="4"/>
      <c r="O427" s="4" t="e">
        <f t="shared" si="50"/>
        <v>#REF!</v>
      </c>
      <c r="P427" s="4"/>
      <c r="Q427" s="4"/>
    </row>
    <row r="428" spans="1:17" ht="15" customHeight="1" x14ac:dyDescent="0.25">
      <c r="A428">
        <v>206</v>
      </c>
      <c r="B428" t="s">
        <v>67</v>
      </c>
      <c r="C428" t="s">
        <v>112</v>
      </c>
      <c r="D428" t="s">
        <v>289</v>
      </c>
      <c r="E428">
        <v>25</v>
      </c>
      <c r="F428">
        <v>2.4</v>
      </c>
      <c r="G428" t="s">
        <v>44</v>
      </c>
      <c r="H428" t="s">
        <v>116</v>
      </c>
      <c r="I428" s="4">
        <v>10</v>
      </c>
      <c r="J428" t="s">
        <v>115</v>
      </c>
      <c r="K428" s="1">
        <v>10</v>
      </c>
      <c r="L428" s="2">
        <v>10</v>
      </c>
      <c r="M428" s="3" t="e">
        <f>#REF!+L428</f>
        <v>#REF!</v>
      </c>
      <c r="N428" s="1">
        <v>10</v>
      </c>
      <c r="O428" s="3" t="e">
        <f t="shared" si="50"/>
        <v>#REF!</v>
      </c>
      <c r="Q428" s="3" t="e">
        <f>O428-P428</f>
        <v>#REF!</v>
      </c>
    </row>
    <row r="429" spans="1:17" ht="15" customHeight="1" x14ac:dyDescent="0.25">
      <c r="A429">
        <v>207</v>
      </c>
      <c r="B429" t="s">
        <v>67</v>
      </c>
      <c r="C429" t="s">
        <v>112</v>
      </c>
      <c r="D429" t="s">
        <v>291</v>
      </c>
      <c r="E429">
        <v>45</v>
      </c>
      <c r="F429">
        <v>4.2</v>
      </c>
      <c r="G429" t="s">
        <v>44</v>
      </c>
      <c r="H429" t="s">
        <v>49</v>
      </c>
      <c r="I429" s="1">
        <v>30</v>
      </c>
      <c r="J429" t="s">
        <v>22</v>
      </c>
      <c r="K429" s="4"/>
      <c r="L429" s="4"/>
      <c r="M429" s="4">
        <f>I429-K429+L429</f>
        <v>30</v>
      </c>
      <c r="N429" s="4"/>
      <c r="O429" s="4">
        <f t="shared" si="50"/>
        <v>30</v>
      </c>
      <c r="P429" s="4"/>
      <c r="Q429" s="4">
        <f>O429-P429</f>
        <v>30</v>
      </c>
    </row>
    <row r="430" spans="1:17" ht="15" customHeight="1" x14ac:dyDescent="0.25">
      <c r="A430">
        <v>207</v>
      </c>
      <c r="B430" t="s">
        <v>67</v>
      </c>
      <c r="C430" t="s">
        <v>112</v>
      </c>
      <c r="D430" t="s">
        <v>291</v>
      </c>
      <c r="E430">
        <v>45</v>
      </c>
      <c r="F430">
        <v>4.2</v>
      </c>
      <c r="G430" t="s">
        <v>44</v>
      </c>
      <c r="H430" t="s">
        <v>46</v>
      </c>
      <c r="I430" s="4">
        <v>3</v>
      </c>
      <c r="J430" t="s">
        <v>20</v>
      </c>
      <c r="K430" s="4">
        <f>I430</f>
        <v>3</v>
      </c>
      <c r="L430" s="4"/>
      <c r="M430" s="4" t="e">
        <f>L430-#REF!</f>
        <v>#REF!</v>
      </c>
      <c r="N430" s="4"/>
      <c r="O430" s="4" t="e">
        <f t="shared" si="50"/>
        <v>#REF!</v>
      </c>
      <c r="P430" s="4"/>
      <c r="Q430" s="4"/>
    </row>
    <row r="431" spans="1:17" ht="15" customHeight="1" x14ac:dyDescent="0.25">
      <c r="A431">
        <v>207</v>
      </c>
      <c r="B431" t="s">
        <v>67</v>
      </c>
      <c r="C431" t="s">
        <v>112</v>
      </c>
      <c r="D431" t="s">
        <v>291</v>
      </c>
      <c r="E431">
        <v>45</v>
      </c>
      <c r="F431">
        <v>4.2</v>
      </c>
      <c r="G431" t="s">
        <v>44</v>
      </c>
      <c r="H431" t="s">
        <v>46</v>
      </c>
      <c r="I431" s="4">
        <v>10</v>
      </c>
      <c r="J431" t="s">
        <v>20</v>
      </c>
      <c r="K431" s="4">
        <f>I431</f>
        <v>10</v>
      </c>
      <c r="L431" s="4"/>
      <c r="M431" s="4" t="e">
        <f>L431-#REF!</f>
        <v>#REF!</v>
      </c>
      <c r="N431" s="4"/>
      <c r="O431" s="4" t="e">
        <f t="shared" si="50"/>
        <v>#REF!</v>
      </c>
      <c r="P431" s="4"/>
      <c r="Q431" s="4"/>
    </row>
    <row r="432" spans="1:17" ht="15" customHeight="1" x14ac:dyDescent="0.25">
      <c r="A432">
        <v>207</v>
      </c>
      <c r="B432" t="s">
        <v>67</v>
      </c>
      <c r="C432" t="s">
        <v>112</v>
      </c>
      <c r="D432" t="s">
        <v>291</v>
      </c>
      <c r="E432">
        <v>45</v>
      </c>
      <c r="F432">
        <v>4.2</v>
      </c>
      <c r="G432" t="s">
        <v>44</v>
      </c>
      <c r="H432" t="s">
        <v>155</v>
      </c>
      <c r="I432" s="1">
        <v>2</v>
      </c>
      <c r="J432" t="s">
        <v>22</v>
      </c>
      <c r="K432" s="4"/>
      <c r="L432" s="4"/>
      <c r="M432" s="4">
        <f>I432-K432+L432</f>
        <v>2</v>
      </c>
      <c r="N432" s="4"/>
      <c r="O432" s="4">
        <f t="shared" si="50"/>
        <v>2</v>
      </c>
      <c r="P432" s="4">
        <v>2</v>
      </c>
      <c r="Q432" s="4">
        <f>O432-P432</f>
        <v>0</v>
      </c>
    </row>
    <row r="433" spans="1:17" ht="15" customHeight="1" x14ac:dyDescent="0.25">
      <c r="A433">
        <v>208</v>
      </c>
      <c r="B433" t="s">
        <v>67</v>
      </c>
      <c r="C433" t="s">
        <v>112</v>
      </c>
      <c r="D433" t="s">
        <v>292</v>
      </c>
      <c r="E433">
        <v>56</v>
      </c>
      <c r="F433">
        <v>2.4</v>
      </c>
      <c r="G433" t="s">
        <v>44</v>
      </c>
      <c r="H433" t="s">
        <v>49</v>
      </c>
      <c r="I433" s="1">
        <v>30</v>
      </c>
      <c r="J433" t="s">
        <v>22</v>
      </c>
      <c r="K433" s="4"/>
      <c r="L433" s="4"/>
      <c r="M433" s="4">
        <f>I433-K433+L433</f>
        <v>30</v>
      </c>
      <c r="N433" s="4"/>
      <c r="O433" s="4">
        <f t="shared" si="50"/>
        <v>30</v>
      </c>
      <c r="P433" s="4"/>
      <c r="Q433" s="4">
        <f>O433-P433</f>
        <v>30</v>
      </c>
    </row>
    <row r="434" spans="1:17" ht="15" customHeight="1" x14ac:dyDescent="0.25">
      <c r="A434">
        <v>208</v>
      </c>
      <c r="B434" t="s">
        <v>67</v>
      </c>
      <c r="C434" t="s">
        <v>112</v>
      </c>
      <c r="D434" t="s">
        <v>292</v>
      </c>
      <c r="E434">
        <v>56</v>
      </c>
      <c r="F434">
        <v>2.4</v>
      </c>
      <c r="G434" t="s">
        <v>44</v>
      </c>
      <c r="H434" t="s">
        <v>290</v>
      </c>
      <c r="I434" s="4">
        <v>3</v>
      </c>
      <c r="J434" t="s">
        <v>20</v>
      </c>
      <c r="K434" s="4">
        <f>I434</f>
        <v>3</v>
      </c>
      <c r="L434" s="4"/>
      <c r="M434" s="4" t="e">
        <f>L434-#REF!</f>
        <v>#REF!</v>
      </c>
      <c r="N434" s="4"/>
      <c r="O434" s="4" t="e">
        <f t="shared" si="50"/>
        <v>#REF!</v>
      </c>
      <c r="P434" s="4"/>
      <c r="Q434" s="4"/>
    </row>
    <row r="435" spans="1:17" ht="15" customHeight="1" x14ac:dyDescent="0.25">
      <c r="A435">
        <v>208</v>
      </c>
      <c r="B435" t="s">
        <v>67</v>
      </c>
      <c r="C435" t="s">
        <v>112</v>
      </c>
      <c r="D435" t="s">
        <v>292</v>
      </c>
      <c r="E435">
        <v>56</v>
      </c>
      <c r="F435">
        <v>2.4</v>
      </c>
      <c r="G435" t="s">
        <v>44</v>
      </c>
      <c r="H435" t="s">
        <v>46</v>
      </c>
      <c r="I435" s="4">
        <v>3</v>
      </c>
      <c r="J435" t="s">
        <v>20</v>
      </c>
      <c r="K435" s="4">
        <f>I435</f>
        <v>3</v>
      </c>
      <c r="L435" s="4"/>
      <c r="M435" s="4" t="e">
        <f>L435-#REF!</f>
        <v>#REF!</v>
      </c>
      <c r="N435" s="4"/>
      <c r="O435" s="4" t="e">
        <f t="shared" si="50"/>
        <v>#REF!</v>
      </c>
      <c r="P435" s="4"/>
      <c r="Q435" s="4"/>
    </row>
    <row r="436" spans="1:17" ht="15" customHeight="1" x14ac:dyDescent="0.25">
      <c r="A436">
        <v>208</v>
      </c>
      <c r="B436" t="s">
        <v>67</v>
      </c>
      <c r="C436" t="s">
        <v>112</v>
      </c>
      <c r="D436" t="s">
        <v>292</v>
      </c>
      <c r="E436">
        <v>56</v>
      </c>
      <c r="F436">
        <v>2.4</v>
      </c>
      <c r="G436" t="s">
        <v>44</v>
      </c>
      <c r="H436" t="s">
        <v>46</v>
      </c>
      <c r="I436" s="4">
        <v>10</v>
      </c>
      <c r="J436" t="s">
        <v>20</v>
      </c>
      <c r="K436" s="4">
        <f>I436</f>
        <v>10</v>
      </c>
      <c r="L436" s="4"/>
      <c r="M436" s="4" t="e">
        <f>L436-#REF!</f>
        <v>#REF!</v>
      </c>
      <c r="N436" s="4"/>
      <c r="O436" s="4" t="e">
        <f t="shared" si="50"/>
        <v>#REF!</v>
      </c>
      <c r="P436" s="4"/>
      <c r="Q436" s="4"/>
    </row>
    <row r="437" spans="1:17" ht="15" customHeight="1" x14ac:dyDescent="0.25">
      <c r="A437">
        <v>208</v>
      </c>
      <c r="B437" t="s">
        <v>67</v>
      </c>
      <c r="C437" t="s">
        <v>112</v>
      </c>
      <c r="D437" t="s">
        <v>292</v>
      </c>
      <c r="E437">
        <v>56</v>
      </c>
      <c r="F437">
        <v>2.4</v>
      </c>
      <c r="G437" t="s">
        <v>44</v>
      </c>
      <c r="H437" t="s">
        <v>116</v>
      </c>
      <c r="I437" s="4">
        <v>10</v>
      </c>
      <c r="J437" t="s">
        <v>115</v>
      </c>
      <c r="K437" s="1">
        <v>10</v>
      </c>
      <c r="L437" s="2">
        <v>10</v>
      </c>
      <c r="M437" s="3" t="e">
        <f>#REF!+L437</f>
        <v>#REF!</v>
      </c>
      <c r="N437" s="1">
        <v>10</v>
      </c>
      <c r="O437" s="3" t="e">
        <f t="shared" si="50"/>
        <v>#REF!</v>
      </c>
      <c r="Q437" s="3" t="e">
        <f>O437-P437</f>
        <v>#REF!</v>
      </c>
    </row>
    <row r="438" spans="1:17" ht="15" customHeight="1" x14ac:dyDescent="0.25">
      <c r="A438">
        <v>209</v>
      </c>
      <c r="B438" t="s">
        <v>51</v>
      </c>
      <c r="C438" t="s">
        <v>117</v>
      </c>
      <c r="D438" t="s">
        <v>293</v>
      </c>
      <c r="E438">
        <v>45</v>
      </c>
      <c r="F438">
        <v>2.7</v>
      </c>
      <c r="G438" t="s">
        <v>44</v>
      </c>
      <c r="H438" t="s">
        <v>49</v>
      </c>
      <c r="I438" s="1">
        <v>30</v>
      </c>
      <c r="J438" t="s">
        <v>22</v>
      </c>
      <c r="K438" s="4">
        <v>30</v>
      </c>
      <c r="L438" s="4"/>
      <c r="M438" s="4">
        <f>I438-K438+L438</f>
        <v>0</v>
      </c>
      <c r="N438" s="4"/>
      <c r="O438" s="4">
        <f t="shared" si="50"/>
        <v>0</v>
      </c>
      <c r="P438" s="4"/>
      <c r="Q438" s="4">
        <f>O438-P438</f>
        <v>0</v>
      </c>
    </row>
    <row r="439" spans="1:17" ht="15" customHeight="1" x14ac:dyDescent="0.25">
      <c r="A439">
        <v>209</v>
      </c>
      <c r="B439" t="s">
        <v>51</v>
      </c>
      <c r="C439" t="s">
        <v>117</v>
      </c>
      <c r="D439" t="s">
        <v>293</v>
      </c>
      <c r="E439">
        <v>45</v>
      </c>
      <c r="F439">
        <v>2.7</v>
      </c>
      <c r="G439" t="s">
        <v>44</v>
      </c>
      <c r="H439" t="s">
        <v>181</v>
      </c>
      <c r="I439" s="1">
        <v>5</v>
      </c>
      <c r="J439" t="s">
        <v>22</v>
      </c>
      <c r="K439" s="4"/>
      <c r="L439" s="4"/>
      <c r="M439" s="4">
        <f>I439-K439+L439</f>
        <v>5</v>
      </c>
      <c r="N439" s="4"/>
      <c r="O439" s="4">
        <f t="shared" si="50"/>
        <v>5</v>
      </c>
      <c r="P439" s="4"/>
      <c r="Q439" s="4">
        <f>O439-P439</f>
        <v>5</v>
      </c>
    </row>
    <row r="440" spans="1:17" ht="15" customHeight="1" x14ac:dyDescent="0.25">
      <c r="A440">
        <v>209</v>
      </c>
      <c r="B440" t="s">
        <v>51</v>
      </c>
      <c r="C440" t="s">
        <v>117</v>
      </c>
      <c r="D440" t="s">
        <v>293</v>
      </c>
      <c r="E440">
        <v>45</v>
      </c>
      <c r="F440">
        <v>2.7</v>
      </c>
      <c r="G440" t="s">
        <v>44</v>
      </c>
      <c r="H440" t="s">
        <v>135</v>
      </c>
      <c r="I440" s="4">
        <v>10</v>
      </c>
      <c r="J440" t="s">
        <v>136</v>
      </c>
      <c r="K440" s="4"/>
      <c r="L440" s="4"/>
      <c r="M440" s="4"/>
      <c r="N440" s="4"/>
      <c r="O440" s="4"/>
      <c r="P440" s="4"/>
      <c r="Q440" s="4"/>
    </row>
    <row r="441" spans="1:17" ht="15" customHeight="1" x14ac:dyDescent="0.25">
      <c r="A441">
        <v>210</v>
      </c>
      <c r="B441" t="s">
        <v>51</v>
      </c>
      <c r="C441" t="s">
        <v>117</v>
      </c>
      <c r="D441" t="s">
        <v>294</v>
      </c>
      <c r="E441">
        <v>46</v>
      </c>
      <c r="F441">
        <v>2.7</v>
      </c>
      <c r="G441" t="s">
        <v>44</v>
      </c>
      <c r="H441" t="s">
        <v>290</v>
      </c>
      <c r="I441" s="4">
        <v>5</v>
      </c>
      <c r="J441" t="s">
        <v>20</v>
      </c>
      <c r="K441" s="4">
        <f>I441</f>
        <v>5</v>
      </c>
      <c r="L441" s="4"/>
      <c r="M441" s="4" t="e">
        <f>L441-#REF!</f>
        <v>#REF!</v>
      </c>
      <c r="N441" s="4"/>
      <c r="O441" s="4" t="e">
        <f t="shared" ref="O441:O448" si="52">M441-N441</f>
        <v>#REF!</v>
      </c>
      <c r="P441" s="4"/>
      <c r="Q441" s="4"/>
    </row>
    <row r="442" spans="1:17" ht="15" customHeight="1" x14ac:dyDescent="0.25">
      <c r="A442">
        <v>210</v>
      </c>
      <c r="B442" t="s">
        <v>51</v>
      </c>
      <c r="C442" t="s">
        <v>117</v>
      </c>
      <c r="D442" t="s">
        <v>294</v>
      </c>
      <c r="E442">
        <v>46</v>
      </c>
      <c r="F442">
        <v>2.7</v>
      </c>
      <c r="G442" t="s">
        <v>44</v>
      </c>
      <c r="H442" t="s">
        <v>46</v>
      </c>
      <c r="I442" s="4">
        <v>4</v>
      </c>
      <c r="J442" t="s">
        <v>20</v>
      </c>
      <c r="K442" s="4">
        <f>I442</f>
        <v>4</v>
      </c>
      <c r="L442" s="4"/>
      <c r="M442" s="4" t="e">
        <f>L442-#REF!</f>
        <v>#REF!</v>
      </c>
      <c r="N442" s="4"/>
      <c r="O442" s="4" t="e">
        <f t="shared" si="52"/>
        <v>#REF!</v>
      </c>
      <c r="P442" s="4"/>
      <c r="Q442" s="4"/>
    </row>
    <row r="443" spans="1:17" ht="15" customHeight="1" x14ac:dyDescent="0.25">
      <c r="A443">
        <v>210</v>
      </c>
      <c r="B443" t="s">
        <v>51</v>
      </c>
      <c r="C443" t="s">
        <v>117</v>
      </c>
      <c r="D443" t="s">
        <v>294</v>
      </c>
      <c r="E443">
        <v>46</v>
      </c>
      <c r="F443">
        <v>2.7</v>
      </c>
      <c r="G443" t="s">
        <v>44</v>
      </c>
      <c r="H443" t="s">
        <v>114</v>
      </c>
      <c r="I443" s="4">
        <v>10</v>
      </c>
      <c r="J443" t="s">
        <v>115</v>
      </c>
      <c r="K443" s="1">
        <v>10</v>
      </c>
      <c r="M443" s="3" t="e">
        <f>#REF!+L443</f>
        <v>#REF!</v>
      </c>
      <c r="O443" s="3" t="e">
        <f t="shared" si="52"/>
        <v>#REF!</v>
      </c>
      <c r="Q443" s="3" t="e">
        <f>O443-P443</f>
        <v>#REF!</v>
      </c>
    </row>
    <row r="444" spans="1:17" ht="15" customHeight="1" x14ac:dyDescent="0.25">
      <c r="A444">
        <v>210</v>
      </c>
      <c r="B444" t="s">
        <v>51</v>
      </c>
      <c r="C444" t="s">
        <v>117</v>
      </c>
      <c r="D444" t="s">
        <v>294</v>
      </c>
      <c r="E444">
        <v>46</v>
      </c>
      <c r="F444">
        <v>2.7</v>
      </c>
      <c r="G444" t="s">
        <v>44</v>
      </c>
      <c r="H444" t="s">
        <v>46</v>
      </c>
      <c r="I444" s="4">
        <v>17</v>
      </c>
      <c r="J444" t="s">
        <v>20</v>
      </c>
      <c r="K444" s="4">
        <f>I444</f>
        <v>17</v>
      </c>
      <c r="L444" s="4"/>
      <c r="M444" s="4" t="e">
        <f>L444-#REF!</f>
        <v>#REF!</v>
      </c>
      <c r="N444" s="4"/>
      <c r="O444" s="4" t="e">
        <f t="shared" si="52"/>
        <v>#REF!</v>
      </c>
      <c r="P444" s="4"/>
      <c r="Q444" s="4"/>
    </row>
    <row r="445" spans="1:17" ht="15" customHeight="1" x14ac:dyDescent="0.25">
      <c r="A445">
        <v>210</v>
      </c>
      <c r="B445" t="s">
        <v>51</v>
      </c>
      <c r="C445" t="s">
        <v>117</v>
      </c>
      <c r="D445" t="s">
        <v>294</v>
      </c>
      <c r="E445">
        <v>46</v>
      </c>
      <c r="F445">
        <v>2.7</v>
      </c>
      <c r="G445" t="s">
        <v>44</v>
      </c>
      <c r="H445" t="s">
        <v>116</v>
      </c>
      <c r="I445" s="4">
        <v>10</v>
      </c>
      <c r="J445" t="s">
        <v>115</v>
      </c>
      <c r="K445" s="1">
        <v>10</v>
      </c>
      <c r="M445" s="3" t="e">
        <f>#REF!+L445</f>
        <v>#REF!</v>
      </c>
      <c r="O445" s="3" t="e">
        <f t="shared" si="52"/>
        <v>#REF!</v>
      </c>
      <c r="Q445" s="3" t="e">
        <f>O445-P445</f>
        <v>#REF!</v>
      </c>
    </row>
    <row r="446" spans="1:17" ht="15" customHeight="1" x14ac:dyDescent="0.25">
      <c r="A446">
        <v>211</v>
      </c>
      <c r="B446" t="s">
        <v>67</v>
      </c>
      <c r="C446" t="s">
        <v>112</v>
      </c>
      <c r="D446" t="s">
        <v>295</v>
      </c>
      <c r="E446">
        <v>15</v>
      </c>
      <c r="F446">
        <v>5.6</v>
      </c>
      <c r="G446" t="s">
        <v>44</v>
      </c>
      <c r="H446" t="s">
        <v>46</v>
      </c>
      <c r="I446" s="4">
        <v>10</v>
      </c>
      <c r="J446" t="s">
        <v>20</v>
      </c>
      <c r="K446" s="4">
        <f>I446</f>
        <v>10</v>
      </c>
      <c r="L446" s="4"/>
      <c r="M446" s="4" t="e">
        <f>L446-#REF!</f>
        <v>#REF!</v>
      </c>
      <c r="N446" s="4"/>
      <c r="O446" s="4" t="e">
        <f t="shared" si="52"/>
        <v>#REF!</v>
      </c>
      <c r="P446" s="4"/>
      <c r="Q446" s="4"/>
    </row>
    <row r="447" spans="1:17" ht="15" customHeight="1" x14ac:dyDescent="0.25">
      <c r="A447">
        <v>211</v>
      </c>
      <c r="B447" t="s">
        <v>67</v>
      </c>
      <c r="C447" t="s">
        <v>112</v>
      </c>
      <c r="D447" t="s">
        <v>295</v>
      </c>
      <c r="E447">
        <v>15</v>
      </c>
      <c r="F447">
        <v>5.6</v>
      </c>
      <c r="G447" t="s">
        <v>44</v>
      </c>
      <c r="H447" t="s">
        <v>181</v>
      </c>
      <c r="I447" s="1">
        <v>5</v>
      </c>
      <c r="J447" t="s">
        <v>22</v>
      </c>
      <c r="K447" s="4"/>
      <c r="L447" s="4"/>
      <c r="M447" s="4">
        <f>I447-K447+L447</f>
        <v>5</v>
      </c>
      <c r="N447" s="4"/>
      <c r="O447" s="4">
        <f t="shared" si="52"/>
        <v>5</v>
      </c>
      <c r="P447" s="4"/>
      <c r="Q447" s="4">
        <f>O447-P447</f>
        <v>5</v>
      </c>
    </row>
    <row r="448" spans="1:17" ht="15" customHeight="1" x14ac:dyDescent="0.25">
      <c r="A448">
        <v>212</v>
      </c>
      <c r="B448" t="s">
        <v>15</v>
      </c>
      <c r="C448" t="s">
        <v>144</v>
      </c>
      <c r="D448" t="s">
        <v>296</v>
      </c>
      <c r="E448">
        <v>4</v>
      </c>
      <c r="F448">
        <v>23</v>
      </c>
      <c r="G448" t="s">
        <v>44</v>
      </c>
      <c r="H448" t="s">
        <v>174</v>
      </c>
      <c r="I448" s="4">
        <v>2</v>
      </c>
      <c r="J448" t="s">
        <v>20</v>
      </c>
      <c r="K448" s="4">
        <f>I448</f>
        <v>2</v>
      </c>
      <c r="L448" s="4"/>
      <c r="M448" s="4" t="e">
        <f>L448-#REF!</f>
        <v>#REF!</v>
      </c>
      <c r="N448" s="4"/>
      <c r="O448" s="4" t="e">
        <f t="shared" si="52"/>
        <v>#REF!</v>
      </c>
      <c r="P448" s="4"/>
      <c r="Q448" s="4"/>
    </row>
    <row r="449" spans="1:17" ht="15" customHeight="1" x14ac:dyDescent="0.25">
      <c r="A449">
        <v>212</v>
      </c>
      <c r="B449" t="s">
        <v>15</v>
      </c>
      <c r="C449" t="s">
        <v>144</v>
      </c>
      <c r="D449" t="s">
        <v>296</v>
      </c>
      <c r="E449">
        <v>4</v>
      </c>
      <c r="F449">
        <v>23</v>
      </c>
      <c r="G449" t="s">
        <v>44</v>
      </c>
      <c r="H449" t="s">
        <v>31</v>
      </c>
      <c r="I449" s="4">
        <v>2</v>
      </c>
      <c r="J449" t="s">
        <v>32</v>
      </c>
      <c r="K449" s="4"/>
      <c r="L449" s="4"/>
      <c r="M449" s="4"/>
      <c r="N449" s="4"/>
      <c r="O449" s="4"/>
      <c r="P449" s="4"/>
      <c r="Q449" s="4"/>
    </row>
    <row r="450" spans="1:17" ht="15" customHeight="1" x14ac:dyDescent="0.25">
      <c r="A450">
        <v>213</v>
      </c>
      <c r="B450" t="s">
        <v>51</v>
      </c>
      <c r="C450" t="s">
        <v>297</v>
      </c>
      <c r="D450" t="s">
        <v>298</v>
      </c>
      <c r="E450">
        <v>3</v>
      </c>
      <c r="F450">
        <v>18.86</v>
      </c>
      <c r="G450" t="s">
        <v>44</v>
      </c>
      <c r="H450" t="s">
        <v>76</v>
      </c>
      <c r="I450" s="4">
        <v>1</v>
      </c>
      <c r="J450" t="s">
        <v>77</v>
      </c>
      <c r="K450" s="4"/>
      <c r="L450" s="4"/>
      <c r="M450" s="4"/>
      <c r="N450" s="4"/>
      <c r="O450" s="4"/>
      <c r="P450" s="4"/>
      <c r="Q450" s="4"/>
    </row>
    <row r="451" spans="1:17" ht="15" customHeight="1" x14ac:dyDescent="0.25">
      <c r="A451">
        <v>213</v>
      </c>
      <c r="B451" t="s">
        <v>51</v>
      </c>
      <c r="C451" t="s">
        <v>297</v>
      </c>
      <c r="D451" t="s">
        <v>298</v>
      </c>
      <c r="E451">
        <v>3</v>
      </c>
      <c r="F451">
        <v>18.86</v>
      </c>
      <c r="G451" t="s">
        <v>44</v>
      </c>
      <c r="H451" t="s">
        <v>45</v>
      </c>
      <c r="I451" s="4">
        <v>1</v>
      </c>
      <c r="J451" t="s">
        <v>20</v>
      </c>
      <c r="K451" s="4">
        <f>I451</f>
        <v>1</v>
      </c>
      <c r="L451" s="4"/>
      <c r="M451" s="4" t="e">
        <f>L451-#REF!</f>
        <v>#REF!</v>
      </c>
      <c r="N451" s="4"/>
      <c r="O451" s="4" t="e">
        <f t="shared" ref="O451:O482" si="53">M451-N451</f>
        <v>#REF!</v>
      </c>
      <c r="P451" s="4"/>
      <c r="Q451" s="4"/>
    </row>
    <row r="452" spans="1:17" ht="15" customHeight="1" x14ac:dyDescent="0.25">
      <c r="A452">
        <v>213</v>
      </c>
      <c r="B452" t="s">
        <v>51</v>
      </c>
      <c r="C452" t="s">
        <v>297</v>
      </c>
      <c r="D452" t="s">
        <v>298</v>
      </c>
      <c r="E452">
        <v>3</v>
      </c>
      <c r="F452">
        <v>18.86</v>
      </c>
      <c r="G452" t="s">
        <v>44</v>
      </c>
      <c r="H452" t="s">
        <v>155</v>
      </c>
      <c r="I452" s="1">
        <v>1</v>
      </c>
      <c r="J452" t="s">
        <v>22</v>
      </c>
      <c r="K452" s="4"/>
      <c r="L452" s="4"/>
      <c r="M452" s="4">
        <f>I452-K452+L452</f>
        <v>1</v>
      </c>
      <c r="N452" s="4"/>
      <c r="O452" s="4">
        <f t="shared" si="53"/>
        <v>1</v>
      </c>
      <c r="P452" s="4">
        <v>1</v>
      </c>
      <c r="Q452" s="4">
        <f>O452-P452</f>
        <v>0</v>
      </c>
    </row>
    <row r="453" spans="1:17" ht="15" customHeight="1" x14ac:dyDescent="0.25">
      <c r="A453">
        <v>214</v>
      </c>
      <c r="B453" t="s">
        <v>51</v>
      </c>
      <c r="C453" t="s">
        <v>297</v>
      </c>
      <c r="D453" t="s">
        <v>299</v>
      </c>
      <c r="E453">
        <v>27</v>
      </c>
      <c r="F453">
        <v>16.100000000000001</v>
      </c>
      <c r="G453" t="s">
        <v>44</v>
      </c>
      <c r="H453" t="s">
        <v>46</v>
      </c>
      <c r="I453" s="4">
        <v>1</v>
      </c>
      <c r="J453" t="s">
        <v>20</v>
      </c>
      <c r="K453" s="4">
        <f>I453</f>
        <v>1</v>
      </c>
      <c r="L453" s="4"/>
      <c r="M453" s="4" t="e">
        <f>L453-#REF!</f>
        <v>#REF!</v>
      </c>
      <c r="N453" s="4"/>
      <c r="O453" s="4" t="e">
        <f t="shared" si="53"/>
        <v>#REF!</v>
      </c>
      <c r="P453" s="4"/>
      <c r="Q453" s="4"/>
    </row>
    <row r="454" spans="1:17" ht="15" customHeight="1" x14ac:dyDescent="0.25">
      <c r="A454">
        <v>214</v>
      </c>
      <c r="B454" t="s">
        <v>51</v>
      </c>
      <c r="C454" t="s">
        <v>297</v>
      </c>
      <c r="D454" t="s">
        <v>299</v>
      </c>
      <c r="E454">
        <v>27</v>
      </c>
      <c r="F454">
        <v>16.100000000000001</v>
      </c>
      <c r="G454" t="s">
        <v>44</v>
      </c>
      <c r="H454" t="s">
        <v>45</v>
      </c>
      <c r="I454" s="4">
        <v>3</v>
      </c>
      <c r="J454" t="s">
        <v>20</v>
      </c>
      <c r="K454" s="4">
        <f>I454</f>
        <v>3</v>
      </c>
      <c r="L454" s="4"/>
      <c r="M454" s="4" t="e">
        <f>L454-#REF!</f>
        <v>#REF!</v>
      </c>
      <c r="N454" s="4"/>
      <c r="O454" s="4" t="e">
        <f t="shared" si="53"/>
        <v>#REF!</v>
      </c>
      <c r="P454" s="4"/>
      <c r="Q454" s="4"/>
    </row>
    <row r="455" spans="1:17" ht="15" customHeight="1" x14ac:dyDescent="0.25">
      <c r="A455">
        <v>214</v>
      </c>
      <c r="B455" t="s">
        <v>51</v>
      </c>
      <c r="C455" t="s">
        <v>297</v>
      </c>
      <c r="D455" t="s">
        <v>299</v>
      </c>
      <c r="E455">
        <v>27</v>
      </c>
      <c r="F455">
        <v>16.100000000000001</v>
      </c>
      <c r="G455" t="s">
        <v>44</v>
      </c>
      <c r="H455" t="s">
        <v>46</v>
      </c>
      <c r="I455" s="4">
        <v>2</v>
      </c>
      <c r="J455" t="s">
        <v>20</v>
      </c>
      <c r="K455" s="4">
        <f>I455</f>
        <v>2</v>
      </c>
      <c r="L455" s="4"/>
      <c r="M455" s="4" t="e">
        <f>L455-#REF!</f>
        <v>#REF!</v>
      </c>
      <c r="N455" s="4"/>
      <c r="O455" s="4" t="e">
        <f t="shared" si="53"/>
        <v>#REF!</v>
      </c>
      <c r="P455" s="4"/>
      <c r="Q455" s="4"/>
    </row>
    <row r="456" spans="1:17" ht="15" customHeight="1" x14ac:dyDescent="0.25">
      <c r="A456">
        <v>214</v>
      </c>
      <c r="B456" t="s">
        <v>51</v>
      </c>
      <c r="C456" t="s">
        <v>297</v>
      </c>
      <c r="D456" t="s">
        <v>299</v>
      </c>
      <c r="E456">
        <v>27</v>
      </c>
      <c r="F456">
        <v>16.100000000000001</v>
      </c>
      <c r="G456" t="s">
        <v>44</v>
      </c>
      <c r="H456" t="s">
        <v>174</v>
      </c>
      <c r="I456" s="4">
        <v>3</v>
      </c>
      <c r="J456" t="s">
        <v>20</v>
      </c>
      <c r="K456" s="4">
        <f>I456</f>
        <v>3</v>
      </c>
      <c r="L456" s="4"/>
      <c r="M456" s="4" t="e">
        <f>L456-#REF!</f>
        <v>#REF!</v>
      </c>
      <c r="N456" s="4"/>
      <c r="O456" s="4" t="e">
        <f t="shared" si="53"/>
        <v>#REF!</v>
      </c>
      <c r="P456" s="4"/>
      <c r="Q456" s="4"/>
    </row>
    <row r="457" spans="1:17" ht="15" customHeight="1" x14ac:dyDescent="0.25">
      <c r="A457">
        <v>214</v>
      </c>
      <c r="B457" t="s">
        <v>51</v>
      </c>
      <c r="C457" t="s">
        <v>297</v>
      </c>
      <c r="D457" t="s">
        <v>299</v>
      </c>
      <c r="E457">
        <v>27</v>
      </c>
      <c r="F457">
        <v>16.100000000000001</v>
      </c>
      <c r="G457" t="s">
        <v>44</v>
      </c>
      <c r="H457" t="s">
        <v>33</v>
      </c>
      <c r="I457" s="1">
        <v>5</v>
      </c>
      <c r="J457" t="s">
        <v>22</v>
      </c>
      <c r="K457" s="4"/>
      <c r="L457" s="4"/>
      <c r="M457" s="4">
        <f>I457-K457+L457</f>
        <v>5</v>
      </c>
      <c r="N457" s="4"/>
      <c r="O457" s="4">
        <f t="shared" si="53"/>
        <v>5</v>
      </c>
      <c r="P457" s="4"/>
      <c r="Q457" s="4">
        <f t="shared" ref="Q457:Q473" si="54">O457-P457</f>
        <v>5</v>
      </c>
    </row>
    <row r="458" spans="1:17" ht="15" customHeight="1" x14ac:dyDescent="0.25">
      <c r="A458">
        <v>214</v>
      </c>
      <c r="B458" t="s">
        <v>51</v>
      </c>
      <c r="C458" t="s">
        <v>297</v>
      </c>
      <c r="D458" t="s">
        <v>299</v>
      </c>
      <c r="E458">
        <v>27</v>
      </c>
      <c r="F458">
        <v>16.100000000000001</v>
      </c>
      <c r="G458" t="s">
        <v>44</v>
      </c>
      <c r="H458" t="s">
        <v>155</v>
      </c>
      <c r="I458" s="1">
        <v>2</v>
      </c>
      <c r="J458" t="s">
        <v>22</v>
      </c>
      <c r="K458" s="4"/>
      <c r="L458" s="4"/>
      <c r="M458" s="4">
        <f>I458-K458+L458</f>
        <v>2</v>
      </c>
      <c r="N458" s="4"/>
      <c r="O458" s="4">
        <f t="shared" si="53"/>
        <v>2</v>
      </c>
      <c r="P458" s="4">
        <v>2</v>
      </c>
      <c r="Q458" s="4">
        <f t="shared" si="54"/>
        <v>0</v>
      </c>
    </row>
    <row r="459" spans="1:17" ht="15" customHeight="1" x14ac:dyDescent="0.25">
      <c r="A459">
        <v>214</v>
      </c>
      <c r="B459" t="s">
        <v>51</v>
      </c>
      <c r="C459" t="s">
        <v>297</v>
      </c>
      <c r="D459" t="s">
        <v>299</v>
      </c>
      <c r="E459">
        <v>27</v>
      </c>
      <c r="F459">
        <v>16.100000000000001</v>
      </c>
      <c r="G459" t="s">
        <v>44</v>
      </c>
      <c r="H459" t="s">
        <v>182</v>
      </c>
      <c r="I459" s="1">
        <v>5</v>
      </c>
      <c r="J459" t="s">
        <v>22</v>
      </c>
      <c r="K459" s="4"/>
      <c r="L459" s="4"/>
      <c r="M459" s="4">
        <f>I459-K459+L459</f>
        <v>5</v>
      </c>
      <c r="N459" s="4"/>
      <c r="O459" s="4">
        <f t="shared" si="53"/>
        <v>5</v>
      </c>
      <c r="P459" s="4"/>
      <c r="Q459" s="4">
        <f t="shared" si="54"/>
        <v>5</v>
      </c>
    </row>
    <row r="460" spans="1:17" ht="15" customHeight="1" x14ac:dyDescent="0.25">
      <c r="A460">
        <v>214</v>
      </c>
      <c r="B460" t="s">
        <v>51</v>
      </c>
      <c r="C460" t="s">
        <v>297</v>
      </c>
      <c r="D460" t="s">
        <v>299</v>
      </c>
      <c r="E460">
        <v>27</v>
      </c>
      <c r="F460">
        <v>16.100000000000001</v>
      </c>
      <c r="G460" t="s">
        <v>44</v>
      </c>
      <c r="H460" t="s">
        <v>50</v>
      </c>
      <c r="I460" s="1">
        <v>6</v>
      </c>
      <c r="J460" t="s">
        <v>22</v>
      </c>
      <c r="K460" s="4"/>
      <c r="L460" s="4"/>
      <c r="M460" s="4">
        <f>I460-K460+L460</f>
        <v>6</v>
      </c>
      <c r="N460" s="4"/>
      <c r="O460" s="4">
        <f t="shared" si="53"/>
        <v>6</v>
      </c>
      <c r="P460" s="4">
        <v>6</v>
      </c>
      <c r="Q460" s="4">
        <f t="shared" si="54"/>
        <v>0</v>
      </c>
    </row>
    <row r="461" spans="1:17" ht="15" customHeight="1" x14ac:dyDescent="0.25">
      <c r="A461">
        <v>216</v>
      </c>
      <c r="B461" t="s">
        <v>67</v>
      </c>
      <c r="C461" t="s">
        <v>112</v>
      </c>
      <c r="D461" t="s">
        <v>300</v>
      </c>
      <c r="E461">
        <v>6</v>
      </c>
      <c r="F461">
        <v>13.3</v>
      </c>
      <c r="G461" t="s">
        <v>44</v>
      </c>
      <c r="H461" t="s">
        <v>50</v>
      </c>
      <c r="I461" s="1">
        <v>6</v>
      </c>
      <c r="J461" t="s">
        <v>22</v>
      </c>
      <c r="K461" s="4"/>
      <c r="L461" s="4"/>
      <c r="M461" s="4">
        <f>I461-K461+L461</f>
        <v>6</v>
      </c>
      <c r="N461" s="4"/>
      <c r="O461" s="4">
        <f t="shared" si="53"/>
        <v>6</v>
      </c>
      <c r="P461" s="4"/>
      <c r="Q461" s="4">
        <f t="shared" si="54"/>
        <v>6</v>
      </c>
    </row>
    <row r="462" spans="1:17" ht="15" customHeight="1" x14ac:dyDescent="0.25">
      <c r="A462">
        <v>217</v>
      </c>
      <c r="B462" t="s">
        <v>67</v>
      </c>
      <c r="C462" t="s">
        <v>112</v>
      </c>
      <c r="D462" t="s">
        <v>301</v>
      </c>
      <c r="E462">
        <v>20</v>
      </c>
      <c r="F462">
        <v>7.6</v>
      </c>
      <c r="G462" t="s">
        <v>44</v>
      </c>
      <c r="H462" t="s">
        <v>116</v>
      </c>
      <c r="I462" s="4">
        <v>20</v>
      </c>
      <c r="J462" t="s">
        <v>115</v>
      </c>
      <c r="K462" s="1">
        <v>20</v>
      </c>
      <c r="L462" s="2">
        <v>20</v>
      </c>
      <c r="M462" s="3" t="e">
        <f>#REF!+L462</f>
        <v>#REF!</v>
      </c>
      <c r="N462" s="1">
        <v>20</v>
      </c>
      <c r="O462" s="3" t="e">
        <f t="shared" si="53"/>
        <v>#REF!</v>
      </c>
      <c r="Q462" s="3" t="e">
        <f t="shared" si="54"/>
        <v>#REF!</v>
      </c>
    </row>
    <row r="463" spans="1:17" ht="15" customHeight="1" x14ac:dyDescent="0.25">
      <c r="A463">
        <v>218</v>
      </c>
      <c r="B463" t="s">
        <v>58</v>
      </c>
      <c r="C463" t="s">
        <v>105</v>
      </c>
      <c r="D463" t="s">
        <v>302</v>
      </c>
      <c r="E463">
        <v>8</v>
      </c>
      <c r="F463">
        <v>16.079999999999998</v>
      </c>
      <c r="G463" t="s">
        <v>44</v>
      </c>
      <c r="H463" t="s">
        <v>114</v>
      </c>
      <c r="I463" s="4">
        <v>1</v>
      </c>
      <c r="J463" t="s">
        <v>115</v>
      </c>
      <c r="K463" s="1">
        <v>1</v>
      </c>
      <c r="L463" s="2">
        <v>1</v>
      </c>
      <c r="M463" s="3" t="e">
        <f>#REF!+L463</f>
        <v>#REF!</v>
      </c>
      <c r="N463" s="1">
        <v>1</v>
      </c>
      <c r="O463" s="3" t="e">
        <f t="shared" si="53"/>
        <v>#REF!</v>
      </c>
      <c r="Q463" s="3" t="e">
        <f t="shared" si="54"/>
        <v>#REF!</v>
      </c>
    </row>
    <row r="464" spans="1:17" ht="15" customHeight="1" x14ac:dyDescent="0.25">
      <c r="A464">
        <v>218</v>
      </c>
      <c r="B464" t="s">
        <v>58</v>
      </c>
      <c r="C464" t="s">
        <v>105</v>
      </c>
      <c r="D464" t="s">
        <v>302</v>
      </c>
      <c r="E464">
        <v>8</v>
      </c>
      <c r="F464">
        <v>16.079999999999998</v>
      </c>
      <c r="G464" t="s">
        <v>44</v>
      </c>
      <c r="H464" t="s">
        <v>25</v>
      </c>
      <c r="I464" s="1">
        <v>4</v>
      </c>
      <c r="J464" t="s">
        <v>22</v>
      </c>
      <c r="K464" s="4"/>
      <c r="L464" s="4"/>
      <c r="M464" s="4">
        <f t="shared" ref="M464:M469" si="55">I464-K464+L464</f>
        <v>4</v>
      </c>
      <c r="N464" s="4"/>
      <c r="O464" s="4">
        <f t="shared" si="53"/>
        <v>4</v>
      </c>
      <c r="P464" s="4">
        <v>2</v>
      </c>
      <c r="Q464" s="4">
        <f t="shared" si="54"/>
        <v>2</v>
      </c>
    </row>
    <row r="465" spans="1:17" ht="15" customHeight="1" x14ac:dyDescent="0.25">
      <c r="A465">
        <v>218</v>
      </c>
      <c r="B465" t="s">
        <v>58</v>
      </c>
      <c r="C465" t="s">
        <v>105</v>
      </c>
      <c r="D465" t="s">
        <v>302</v>
      </c>
      <c r="E465">
        <v>8</v>
      </c>
      <c r="F465">
        <v>16.079999999999998</v>
      </c>
      <c r="G465" t="s">
        <v>44</v>
      </c>
      <c r="H465" t="s">
        <v>50</v>
      </c>
      <c r="I465" s="1">
        <v>3</v>
      </c>
      <c r="J465" t="s">
        <v>22</v>
      </c>
      <c r="K465" s="4"/>
      <c r="L465" s="4"/>
      <c r="M465" s="4">
        <f t="shared" si="55"/>
        <v>3</v>
      </c>
      <c r="N465" s="4"/>
      <c r="O465" s="4">
        <f t="shared" si="53"/>
        <v>3</v>
      </c>
      <c r="P465" s="4">
        <v>3</v>
      </c>
      <c r="Q465" s="4">
        <f t="shared" si="54"/>
        <v>0</v>
      </c>
    </row>
    <row r="466" spans="1:17" ht="15" customHeight="1" x14ac:dyDescent="0.25">
      <c r="A466">
        <v>219</v>
      </c>
      <c r="B466" t="s">
        <v>67</v>
      </c>
      <c r="C466" t="s">
        <v>303</v>
      </c>
      <c r="D466" t="s">
        <v>304</v>
      </c>
      <c r="E466">
        <v>2</v>
      </c>
      <c r="F466">
        <v>950</v>
      </c>
      <c r="G466" t="s">
        <v>188</v>
      </c>
      <c r="H466" t="s">
        <v>36</v>
      </c>
      <c r="I466" s="1">
        <v>2</v>
      </c>
      <c r="J466" t="s">
        <v>22</v>
      </c>
      <c r="K466" s="4"/>
      <c r="L466" s="4"/>
      <c r="M466" s="4">
        <f t="shared" si="55"/>
        <v>2</v>
      </c>
      <c r="N466" s="4"/>
      <c r="O466" s="4">
        <f t="shared" si="53"/>
        <v>2</v>
      </c>
      <c r="P466" s="4"/>
      <c r="Q466" s="4">
        <f t="shared" si="54"/>
        <v>2</v>
      </c>
    </row>
    <row r="467" spans="1:17" ht="15" customHeight="1" x14ac:dyDescent="0.25">
      <c r="A467">
        <v>220</v>
      </c>
      <c r="B467" t="s">
        <v>67</v>
      </c>
      <c r="C467" t="s">
        <v>305</v>
      </c>
      <c r="D467" t="s">
        <v>306</v>
      </c>
      <c r="E467">
        <v>1100</v>
      </c>
      <c r="F467">
        <v>1.42</v>
      </c>
      <c r="G467" t="s">
        <v>44</v>
      </c>
      <c r="H467" t="s">
        <v>96</v>
      </c>
      <c r="I467" s="1">
        <v>400</v>
      </c>
      <c r="J467" t="s">
        <v>22</v>
      </c>
      <c r="K467" s="4"/>
      <c r="L467" s="4"/>
      <c r="M467" s="4">
        <f t="shared" si="55"/>
        <v>400</v>
      </c>
      <c r="N467" s="4"/>
      <c r="O467" s="4">
        <f t="shared" si="53"/>
        <v>400</v>
      </c>
      <c r="P467" s="4">
        <v>355</v>
      </c>
      <c r="Q467" s="4">
        <f t="shared" si="54"/>
        <v>45</v>
      </c>
    </row>
    <row r="468" spans="1:17" ht="15" customHeight="1" x14ac:dyDescent="0.25">
      <c r="A468">
        <v>220</v>
      </c>
      <c r="B468" t="s">
        <v>67</v>
      </c>
      <c r="C468" t="s">
        <v>305</v>
      </c>
      <c r="D468" t="s">
        <v>306</v>
      </c>
      <c r="E468">
        <v>1100</v>
      </c>
      <c r="F468">
        <v>1.42</v>
      </c>
      <c r="G468" t="s">
        <v>44</v>
      </c>
      <c r="H468" t="s">
        <v>36</v>
      </c>
      <c r="I468" s="1">
        <v>500</v>
      </c>
      <c r="J468" t="s">
        <v>22</v>
      </c>
      <c r="K468" s="4"/>
      <c r="L468" s="4"/>
      <c r="M468" s="4">
        <f t="shared" si="55"/>
        <v>500</v>
      </c>
      <c r="N468" s="4"/>
      <c r="O468" s="4">
        <f t="shared" si="53"/>
        <v>500</v>
      </c>
      <c r="P468" s="4"/>
      <c r="Q468" s="4">
        <f t="shared" si="54"/>
        <v>500</v>
      </c>
    </row>
    <row r="469" spans="1:17" ht="15" customHeight="1" x14ac:dyDescent="0.25">
      <c r="A469">
        <v>220</v>
      </c>
      <c r="B469" t="s">
        <v>67</v>
      </c>
      <c r="C469" t="s">
        <v>305</v>
      </c>
      <c r="D469" t="s">
        <v>306</v>
      </c>
      <c r="E469">
        <v>1100</v>
      </c>
      <c r="F469">
        <v>1.42</v>
      </c>
      <c r="G469" t="s">
        <v>44</v>
      </c>
      <c r="H469" t="s">
        <v>233</v>
      </c>
      <c r="I469" s="1">
        <v>200</v>
      </c>
      <c r="J469" t="s">
        <v>22</v>
      </c>
      <c r="K469" s="4"/>
      <c r="L469" s="4"/>
      <c r="M469" s="4">
        <f t="shared" si="55"/>
        <v>200</v>
      </c>
      <c r="N469" s="4"/>
      <c r="O469" s="4">
        <f t="shared" si="53"/>
        <v>200</v>
      </c>
      <c r="P469" s="4"/>
      <c r="Q469" s="4">
        <f t="shared" si="54"/>
        <v>200</v>
      </c>
    </row>
    <row r="470" spans="1:17" ht="15" customHeight="1" x14ac:dyDescent="0.25">
      <c r="A470">
        <v>221</v>
      </c>
      <c r="B470" t="s">
        <v>67</v>
      </c>
      <c r="C470" t="s">
        <v>279</v>
      </c>
      <c r="D470" t="s">
        <v>307</v>
      </c>
      <c r="E470">
        <v>25</v>
      </c>
      <c r="F470">
        <v>2.3199999999999998</v>
      </c>
      <c r="G470" t="s">
        <v>166</v>
      </c>
      <c r="H470" t="s">
        <v>114</v>
      </c>
      <c r="I470" s="4">
        <v>1</v>
      </c>
      <c r="J470" t="s">
        <v>115</v>
      </c>
      <c r="K470" s="1">
        <v>1</v>
      </c>
      <c r="L470" s="2">
        <v>1</v>
      </c>
      <c r="M470" s="3" t="e">
        <f>#REF!+L470</f>
        <v>#REF!</v>
      </c>
      <c r="N470" s="1">
        <v>1</v>
      </c>
      <c r="O470" s="3" t="e">
        <f t="shared" si="53"/>
        <v>#REF!</v>
      </c>
      <c r="Q470" s="3" t="e">
        <f t="shared" si="54"/>
        <v>#REF!</v>
      </c>
    </row>
    <row r="471" spans="1:17" ht="15" customHeight="1" x14ac:dyDescent="0.25">
      <c r="A471">
        <v>221</v>
      </c>
      <c r="B471" t="s">
        <v>67</v>
      </c>
      <c r="C471" t="s">
        <v>279</v>
      </c>
      <c r="D471" t="s">
        <v>307</v>
      </c>
      <c r="E471">
        <v>25</v>
      </c>
      <c r="F471">
        <v>2.3199999999999998</v>
      </c>
      <c r="G471" t="s">
        <v>166</v>
      </c>
      <c r="H471" t="s">
        <v>181</v>
      </c>
      <c r="I471" s="1">
        <v>4</v>
      </c>
      <c r="J471" t="s">
        <v>22</v>
      </c>
      <c r="K471" s="4"/>
      <c r="L471" s="4"/>
      <c r="M471" s="4">
        <f>I471-K471+L471</f>
        <v>4</v>
      </c>
      <c r="N471" s="4"/>
      <c r="O471" s="4">
        <f t="shared" si="53"/>
        <v>4</v>
      </c>
      <c r="P471" s="4"/>
      <c r="Q471" s="4">
        <f t="shared" si="54"/>
        <v>4</v>
      </c>
    </row>
    <row r="472" spans="1:17" ht="15" customHeight="1" x14ac:dyDescent="0.25">
      <c r="A472">
        <v>221</v>
      </c>
      <c r="B472" t="s">
        <v>67</v>
      </c>
      <c r="C472" t="s">
        <v>279</v>
      </c>
      <c r="D472" t="s">
        <v>307</v>
      </c>
      <c r="E472">
        <v>25</v>
      </c>
      <c r="F472">
        <v>2.3199999999999998</v>
      </c>
      <c r="G472" t="s">
        <v>166</v>
      </c>
      <c r="H472" t="s">
        <v>56</v>
      </c>
      <c r="I472" s="1">
        <v>10</v>
      </c>
      <c r="J472" t="s">
        <v>22</v>
      </c>
      <c r="K472" s="4"/>
      <c r="L472" s="4"/>
      <c r="M472" s="4">
        <f>I472-K472+L472</f>
        <v>10</v>
      </c>
      <c r="N472" s="4"/>
      <c r="O472" s="4">
        <f t="shared" si="53"/>
        <v>10</v>
      </c>
      <c r="P472" s="4"/>
      <c r="Q472" s="4">
        <f t="shared" si="54"/>
        <v>10</v>
      </c>
    </row>
    <row r="473" spans="1:17" ht="15" customHeight="1" x14ac:dyDescent="0.25">
      <c r="A473">
        <v>221</v>
      </c>
      <c r="B473" t="s">
        <v>67</v>
      </c>
      <c r="C473" t="s">
        <v>279</v>
      </c>
      <c r="D473" t="s">
        <v>307</v>
      </c>
      <c r="E473">
        <v>25</v>
      </c>
      <c r="F473">
        <v>2.3199999999999998</v>
      </c>
      <c r="G473" t="s">
        <v>166</v>
      </c>
      <c r="H473" t="s">
        <v>233</v>
      </c>
      <c r="I473" s="1">
        <v>10</v>
      </c>
      <c r="J473" t="s">
        <v>22</v>
      </c>
      <c r="K473" s="4"/>
      <c r="L473" s="4"/>
      <c r="M473" s="4">
        <f>I473-K473+L473</f>
        <v>10</v>
      </c>
      <c r="N473" s="4"/>
      <c r="O473" s="4">
        <f t="shared" si="53"/>
        <v>10</v>
      </c>
      <c r="P473" s="4"/>
      <c r="Q473" s="4">
        <f t="shared" si="54"/>
        <v>10</v>
      </c>
    </row>
    <row r="474" spans="1:17" ht="15" customHeight="1" x14ac:dyDescent="0.25">
      <c r="A474">
        <v>222</v>
      </c>
      <c r="B474" t="s">
        <v>67</v>
      </c>
      <c r="C474" t="s">
        <v>279</v>
      </c>
      <c r="D474" t="s">
        <v>308</v>
      </c>
      <c r="E474">
        <v>32</v>
      </c>
      <c r="F474">
        <v>167.18</v>
      </c>
      <c r="G474" t="s">
        <v>188</v>
      </c>
      <c r="H474" t="s">
        <v>41</v>
      </c>
      <c r="I474" s="4">
        <v>2</v>
      </c>
      <c r="J474" t="s">
        <v>20</v>
      </c>
      <c r="K474" s="4">
        <f>I474</f>
        <v>2</v>
      </c>
      <c r="L474" s="4"/>
      <c r="M474" s="4" t="e">
        <f>L474-#REF!</f>
        <v>#REF!</v>
      </c>
      <c r="N474" s="4"/>
      <c r="O474" s="4" t="e">
        <f t="shared" si="53"/>
        <v>#REF!</v>
      </c>
      <c r="P474" s="4"/>
      <c r="Q474" s="4"/>
    </row>
    <row r="475" spans="1:17" ht="15" customHeight="1" x14ac:dyDescent="0.25">
      <c r="A475">
        <v>222</v>
      </c>
      <c r="B475" t="s">
        <v>67</v>
      </c>
      <c r="C475" t="s">
        <v>279</v>
      </c>
      <c r="D475" t="s">
        <v>308</v>
      </c>
      <c r="E475">
        <v>32</v>
      </c>
      <c r="F475">
        <v>167.18</v>
      </c>
      <c r="G475" t="s">
        <v>188</v>
      </c>
      <c r="H475" t="s">
        <v>182</v>
      </c>
      <c r="I475" s="1">
        <v>10</v>
      </c>
      <c r="J475" t="s">
        <v>22</v>
      </c>
      <c r="K475" s="4"/>
      <c r="L475" s="4"/>
      <c r="M475" s="4">
        <f t="shared" ref="M475:M482" si="56">I475-K475+L475</f>
        <v>10</v>
      </c>
      <c r="N475" s="4"/>
      <c r="O475" s="4">
        <f t="shared" si="53"/>
        <v>10</v>
      </c>
      <c r="P475" s="4"/>
      <c r="Q475" s="4">
        <f t="shared" ref="Q475:Q482" si="57">O475-P475</f>
        <v>10</v>
      </c>
    </row>
    <row r="476" spans="1:17" ht="15" customHeight="1" x14ac:dyDescent="0.25">
      <c r="A476">
        <v>222</v>
      </c>
      <c r="B476" t="s">
        <v>67</v>
      </c>
      <c r="C476" t="s">
        <v>279</v>
      </c>
      <c r="D476" t="s">
        <v>308</v>
      </c>
      <c r="E476">
        <v>32</v>
      </c>
      <c r="F476">
        <v>167.18</v>
      </c>
      <c r="G476" t="s">
        <v>188</v>
      </c>
      <c r="H476" t="s">
        <v>36</v>
      </c>
      <c r="I476" s="1">
        <v>10</v>
      </c>
      <c r="J476" t="s">
        <v>22</v>
      </c>
      <c r="K476" s="4"/>
      <c r="L476" s="4"/>
      <c r="M476" s="4">
        <f t="shared" si="56"/>
        <v>10</v>
      </c>
      <c r="N476" s="4"/>
      <c r="O476" s="4">
        <f t="shared" si="53"/>
        <v>10</v>
      </c>
      <c r="P476" s="4"/>
      <c r="Q476" s="4">
        <f t="shared" si="57"/>
        <v>10</v>
      </c>
    </row>
    <row r="477" spans="1:17" ht="15" customHeight="1" x14ac:dyDescent="0.25">
      <c r="A477">
        <v>222</v>
      </c>
      <c r="B477" t="s">
        <v>67</v>
      </c>
      <c r="C477" t="s">
        <v>279</v>
      </c>
      <c r="D477" t="s">
        <v>308</v>
      </c>
      <c r="E477">
        <v>32</v>
      </c>
      <c r="F477">
        <v>167.18</v>
      </c>
      <c r="G477" t="s">
        <v>188</v>
      </c>
      <c r="H477" t="s">
        <v>96</v>
      </c>
      <c r="I477" s="1">
        <v>10</v>
      </c>
      <c r="J477" t="s">
        <v>22</v>
      </c>
      <c r="K477" s="4"/>
      <c r="L477" s="4"/>
      <c r="M477" s="4">
        <f t="shared" si="56"/>
        <v>10</v>
      </c>
      <c r="N477" s="4"/>
      <c r="O477" s="4">
        <f t="shared" si="53"/>
        <v>10</v>
      </c>
      <c r="P477" s="4">
        <v>5</v>
      </c>
      <c r="Q477" s="4">
        <f t="shared" si="57"/>
        <v>5</v>
      </c>
    </row>
    <row r="478" spans="1:17" ht="15" customHeight="1" x14ac:dyDescent="0.25">
      <c r="A478">
        <v>223</v>
      </c>
      <c r="B478" t="s">
        <v>38</v>
      </c>
      <c r="C478" t="s">
        <v>42</v>
      </c>
      <c r="D478" t="s">
        <v>309</v>
      </c>
      <c r="E478">
        <v>143</v>
      </c>
      <c r="F478">
        <v>3.35</v>
      </c>
      <c r="G478" t="s">
        <v>166</v>
      </c>
      <c r="H478" t="s">
        <v>49</v>
      </c>
      <c r="I478" s="1">
        <v>3</v>
      </c>
      <c r="J478" t="s">
        <v>22</v>
      </c>
      <c r="K478" s="4"/>
      <c r="L478" s="4"/>
      <c r="M478" s="4">
        <f t="shared" si="56"/>
        <v>3</v>
      </c>
      <c r="N478" s="4"/>
      <c r="O478" s="4">
        <f t="shared" si="53"/>
        <v>3</v>
      </c>
      <c r="P478" s="4"/>
      <c r="Q478" s="4">
        <f t="shared" si="57"/>
        <v>3</v>
      </c>
    </row>
    <row r="479" spans="1:17" ht="15" customHeight="1" x14ac:dyDescent="0.25">
      <c r="A479">
        <v>223</v>
      </c>
      <c r="B479" t="s">
        <v>38</v>
      </c>
      <c r="C479" t="s">
        <v>42</v>
      </c>
      <c r="D479" t="s">
        <v>309</v>
      </c>
      <c r="E479">
        <v>143</v>
      </c>
      <c r="F479">
        <v>3.35</v>
      </c>
      <c r="G479" t="s">
        <v>166</v>
      </c>
      <c r="H479" t="s">
        <v>24</v>
      </c>
      <c r="I479" s="1">
        <v>20</v>
      </c>
      <c r="J479" t="s">
        <v>22</v>
      </c>
      <c r="K479" s="4"/>
      <c r="L479" s="4"/>
      <c r="M479" s="4">
        <f t="shared" si="56"/>
        <v>20</v>
      </c>
      <c r="N479" s="4"/>
      <c r="O479" s="4">
        <f t="shared" si="53"/>
        <v>20</v>
      </c>
      <c r="P479" s="4"/>
      <c r="Q479" s="4">
        <f t="shared" si="57"/>
        <v>20</v>
      </c>
    </row>
    <row r="480" spans="1:17" ht="15" customHeight="1" x14ac:dyDescent="0.25">
      <c r="A480">
        <v>223</v>
      </c>
      <c r="B480" t="s">
        <v>38</v>
      </c>
      <c r="C480" t="s">
        <v>42</v>
      </c>
      <c r="D480" t="s">
        <v>309</v>
      </c>
      <c r="E480">
        <v>143</v>
      </c>
      <c r="F480">
        <v>3.35</v>
      </c>
      <c r="G480" t="s">
        <v>166</v>
      </c>
      <c r="H480" t="s">
        <v>50</v>
      </c>
      <c r="I480" s="1">
        <v>20</v>
      </c>
      <c r="J480" t="s">
        <v>22</v>
      </c>
      <c r="K480" s="4"/>
      <c r="L480" s="4"/>
      <c r="M480" s="4">
        <f t="shared" si="56"/>
        <v>20</v>
      </c>
      <c r="N480" s="4"/>
      <c r="O480" s="4">
        <f t="shared" si="53"/>
        <v>20</v>
      </c>
      <c r="P480" s="4">
        <v>20</v>
      </c>
      <c r="Q480" s="4">
        <f t="shared" si="57"/>
        <v>0</v>
      </c>
    </row>
    <row r="481" spans="1:17" ht="15" customHeight="1" x14ac:dyDescent="0.25">
      <c r="A481">
        <v>223</v>
      </c>
      <c r="B481" t="s">
        <v>38</v>
      </c>
      <c r="C481" t="s">
        <v>42</v>
      </c>
      <c r="D481" t="s">
        <v>309</v>
      </c>
      <c r="E481">
        <v>143</v>
      </c>
      <c r="F481">
        <v>3.35</v>
      </c>
      <c r="G481" t="s">
        <v>166</v>
      </c>
      <c r="H481" t="s">
        <v>233</v>
      </c>
      <c r="I481" s="1">
        <v>100</v>
      </c>
      <c r="J481" t="s">
        <v>22</v>
      </c>
      <c r="K481" s="4"/>
      <c r="L481" s="4"/>
      <c r="M481" s="4">
        <f t="shared" si="56"/>
        <v>100</v>
      </c>
      <c r="N481" s="4"/>
      <c r="O481" s="4">
        <f t="shared" si="53"/>
        <v>100</v>
      </c>
      <c r="P481" s="4"/>
      <c r="Q481" s="4">
        <f t="shared" si="57"/>
        <v>100</v>
      </c>
    </row>
    <row r="482" spans="1:17" ht="15" customHeight="1" x14ac:dyDescent="0.25">
      <c r="A482">
        <v>224</v>
      </c>
      <c r="B482" t="s">
        <v>38</v>
      </c>
      <c r="C482" t="s">
        <v>42</v>
      </c>
      <c r="D482" t="s">
        <v>310</v>
      </c>
      <c r="E482">
        <v>10</v>
      </c>
      <c r="F482">
        <v>3.26</v>
      </c>
      <c r="G482" t="s">
        <v>166</v>
      </c>
      <c r="H482" t="s">
        <v>26</v>
      </c>
      <c r="I482" s="1">
        <v>10</v>
      </c>
      <c r="J482" t="s">
        <v>22</v>
      </c>
      <c r="K482" s="4"/>
      <c r="L482" s="4"/>
      <c r="M482" s="4">
        <f t="shared" si="56"/>
        <v>10</v>
      </c>
      <c r="N482" s="4"/>
      <c r="O482" s="4">
        <f t="shared" si="53"/>
        <v>10</v>
      </c>
      <c r="P482" s="4"/>
      <c r="Q482" s="4">
        <f t="shared" si="57"/>
        <v>10</v>
      </c>
    </row>
    <row r="483" spans="1:17" ht="15" customHeight="1" x14ac:dyDescent="0.25">
      <c r="A483">
        <v>225</v>
      </c>
      <c r="B483" t="s">
        <v>67</v>
      </c>
      <c r="C483" t="s">
        <v>139</v>
      </c>
      <c r="D483" t="s">
        <v>311</v>
      </c>
      <c r="E483">
        <v>30</v>
      </c>
      <c r="F483">
        <v>2.5</v>
      </c>
      <c r="G483" t="s">
        <v>44</v>
      </c>
      <c r="H483" t="s">
        <v>41</v>
      </c>
      <c r="I483" s="4">
        <v>30</v>
      </c>
      <c r="J483" t="s">
        <v>20</v>
      </c>
      <c r="K483" s="4">
        <f>I483</f>
        <v>30</v>
      </c>
      <c r="L483" s="4"/>
      <c r="M483" s="4" t="e">
        <f>L483-#REF!</f>
        <v>#REF!</v>
      </c>
      <c r="N483" s="4"/>
      <c r="O483" s="4" t="e">
        <f t="shared" ref="O483:O514" si="58">M483-N483</f>
        <v>#REF!</v>
      </c>
      <c r="P483" s="4"/>
      <c r="Q483" s="4"/>
    </row>
    <row r="484" spans="1:17" ht="15" customHeight="1" x14ac:dyDescent="0.25">
      <c r="A484">
        <v>226</v>
      </c>
      <c r="B484" t="s">
        <v>236</v>
      </c>
      <c r="C484" t="s">
        <v>312</v>
      </c>
      <c r="D484" t="s">
        <v>313</v>
      </c>
      <c r="E484">
        <v>150</v>
      </c>
      <c r="F484">
        <v>2.8</v>
      </c>
      <c r="G484" t="s">
        <v>44</v>
      </c>
      <c r="H484" t="s">
        <v>54</v>
      </c>
      <c r="I484" s="1">
        <v>50</v>
      </c>
      <c r="J484" t="s">
        <v>22</v>
      </c>
      <c r="K484" s="4"/>
      <c r="L484" s="4"/>
      <c r="M484" s="4">
        <f>I484-K484+L484</f>
        <v>50</v>
      </c>
      <c r="N484" s="4"/>
      <c r="O484" s="4">
        <f t="shared" si="58"/>
        <v>50</v>
      </c>
      <c r="P484" s="4"/>
      <c r="Q484" s="4">
        <f>O484-P484</f>
        <v>50</v>
      </c>
    </row>
    <row r="485" spans="1:17" ht="15" customHeight="1" x14ac:dyDescent="0.25">
      <c r="A485">
        <v>226</v>
      </c>
      <c r="B485" t="s">
        <v>236</v>
      </c>
      <c r="C485" t="s">
        <v>312</v>
      </c>
      <c r="D485" t="s">
        <v>313</v>
      </c>
      <c r="E485">
        <v>150</v>
      </c>
      <c r="F485">
        <v>2.8</v>
      </c>
      <c r="G485" t="s">
        <v>44</v>
      </c>
      <c r="H485" t="s">
        <v>49</v>
      </c>
      <c r="I485" s="1">
        <v>100</v>
      </c>
      <c r="J485" t="s">
        <v>22</v>
      </c>
      <c r="K485" s="4"/>
      <c r="L485" s="4"/>
      <c r="M485" s="4">
        <f>I485-K485+L485</f>
        <v>100</v>
      </c>
      <c r="N485" s="4"/>
      <c r="O485" s="4">
        <f t="shared" si="58"/>
        <v>100</v>
      </c>
      <c r="P485" s="4"/>
      <c r="Q485" s="4">
        <f>O485-P485</f>
        <v>100</v>
      </c>
    </row>
    <row r="486" spans="1:17" ht="15" customHeight="1" x14ac:dyDescent="0.25">
      <c r="A486">
        <v>227</v>
      </c>
      <c r="B486" t="s">
        <v>27</v>
      </c>
      <c r="C486" t="s">
        <v>314</v>
      </c>
      <c r="D486" t="s">
        <v>315</v>
      </c>
      <c r="E486">
        <v>150</v>
      </c>
      <c r="F486">
        <v>8</v>
      </c>
      <c r="G486" t="s">
        <v>44</v>
      </c>
      <c r="H486" t="s">
        <v>41</v>
      </c>
      <c r="I486" s="4">
        <v>30</v>
      </c>
      <c r="J486" t="s">
        <v>20</v>
      </c>
      <c r="K486" s="4">
        <f>I486</f>
        <v>30</v>
      </c>
      <c r="L486" s="4"/>
      <c r="M486" s="4" t="e">
        <f>L486-#REF!</f>
        <v>#REF!</v>
      </c>
      <c r="N486" s="4"/>
      <c r="O486" s="4" t="e">
        <f t="shared" si="58"/>
        <v>#REF!</v>
      </c>
      <c r="P486" s="4"/>
      <c r="Q486" s="4"/>
    </row>
    <row r="487" spans="1:17" ht="15" customHeight="1" x14ac:dyDescent="0.25">
      <c r="A487">
        <v>227</v>
      </c>
      <c r="B487" t="s">
        <v>27</v>
      </c>
      <c r="C487" t="s">
        <v>314</v>
      </c>
      <c r="D487" t="s">
        <v>315</v>
      </c>
      <c r="E487">
        <v>150</v>
      </c>
      <c r="F487">
        <v>8</v>
      </c>
      <c r="G487" t="s">
        <v>44</v>
      </c>
      <c r="H487" t="s">
        <v>49</v>
      </c>
      <c r="I487" s="1">
        <v>100</v>
      </c>
      <c r="J487" t="s">
        <v>22</v>
      </c>
      <c r="K487" s="4"/>
      <c r="L487" s="4"/>
      <c r="M487" s="4">
        <f>I487-K487+L487</f>
        <v>100</v>
      </c>
      <c r="N487" s="4"/>
      <c r="O487" s="4">
        <f t="shared" si="58"/>
        <v>100</v>
      </c>
      <c r="P487" s="4"/>
      <c r="Q487" s="4">
        <f t="shared" ref="Q487:Q492" si="59">O487-P487</f>
        <v>100</v>
      </c>
    </row>
    <row r="488" spans="1:17" ht="15" customHeight="1" x14ac:dyDescent="0.25">
      <c r="A488">
        <v>227</v>
      </c>
      <c r="B488" t="s">
        <v>27</v>
      </c>
      <c r="C488" t="s">
        <v>314</v>
      </c>
      <c r="D488" t="s">
        <v>315</v>
      </c>
      <c r="E488">
        <v>150</v>
      </c>
      <c r="F488">
        <v>8</v>
      </c>
      <c r="G488" t="s">
        <v>44</v>
      </c>
      <c r="H488" t="s">
        <v>108</v>
      </c>
      <c r="I488" s="1">
        <v>20</v>
      </c>
      <c r="J488" t="s">
        <v>22</v>
      </c>
      <c r="K488" s="4"/>
      <c r="L488" s="4"/>
      <c r="M488" s="4">
        <f>I488-K488+L488</f>
        <v>20</v>
      </c>
      <c r="N488" s="4"/>
      <c r="O488" s="4">
        <f t="shared" si="58"/>
        <v>20</v>
      </c>
      <c r="P488" s="4"/>
      <c r="Q488" s="4">
        <f t="shared" si="59"/>
        <v>20</v>
      </c>
    </row>
    <row r="489" spans="1:17" ht="15" customHeight="1" x14ac:dyDescent="0.25">
      <c r="A489">
        <v>228</v>
      </c>
      <c r="B489" t="s">
        <v>236</v>
      </c>
      <c r="C489" t="s">
        <v>237</v>
      </c>
      <c r="D489" t="s">
        <v>316</v>
      </c>
      <c r="E489">
        <v>1</v>
      </c>
      <c r="F489">
        <v>194</v>
      </c>
      <c r="G489" t="s">
        <v>188</v>
      </c>
      <c r="H489" t="s">
        <v>141</v>
      </c>
      <c r="I489" s="1">
        <v>1</v>
      </c>
      <c r="J489" t="s">
        <v>22</v>
      </c>
      <c r="K489" s="4"/>
      <c r="L489" s="4"/>
      <c r="M489" s="4">
        <f>I489-K489+L489</f>
        <v>1</v>
      </c>
      <c r="N489" s="4"/>
      <c r="O489" s="4">
        <f t="shared" si="58"/>
        <v>1</v>
      </c>
      <c r="P489" s="4">
        <v>1</v>
      </c>
      <c r="Q489" s="4">
        <f t="shared" si="59"/>
        <v>0</v>
      </c>
    </row>
    <row r="490" spans="1:17" ht="15" customHeight="1" x14ac:dyDescent="0.25">
      <c r="A490">
        <v>229</v>
      </c>
      <c r="B490" t="s">
        <v>51</v>
      </c>
      <c r="C490" t="s">
        <v>170</v>
      </c>
      <c r="D490" t="s">
        <v>317</v>
      </c>
      <c r="E490">
        <v>3</v>
      </c>
      <c r="F490">
        <v>142.19999999999999</v>
      </c>
      <c r="G490" t="s">
        <v>44</v>
      </c>
      <c r="H490" t="s">
        <v>116</v>
      </c>
      <c r="I490" s="4">
        <v>1</v>
      </c>
      <c r="J490" t="s">
        <v>115</v>
      </c>
      <c r="K490" s="1">
        <v>1</v>
      </c>
      <c r="M490" s="3" t="e">
        <f>#REF!+L490</f>
        <v>#REF!</v>
      </c>
      <c r="O490" s="3" t="e">
        <f t="shared" si="58"/>
        <v>#REF!</v>
      </c>
      <c r="Q490" s="3" t="e">
        <f t="shared" si="59"/>
        <v>#REF!</v>
      </c>
    </row>
    <row r="491" spans="1:17" ht="15" customHeight="1" x14ac:dyDescent="0.25">
      <c r="A491">
        <v>229</v>
      </c>
      <c r="B491" t="s">
        <v>51</v>
      </c>
      <c r="C491" t="s">
        <v>170</v>
      </c>
      <c r="D491" t="s">
        <v>317</v>
      </c>
      <c r="E491">
        <v>3</v>
      </c>
      <c r="F491">
        <v>142.19999999999999</v>
      </c>
      <c r="G491" t="s">
        <v>44</v>
      </c>
      <c r="H491" t="s">
        <v>233</v>
      </c>
      <c r="I491" s="1">
        <v>2</v>
      </c>
      <c r="J491" t="s">
        <v>22</v>
      </c>
      <c r="K491" s="4"/>
      <c r="L491" s="4"/>
      <c r="M491" s="4">
        <f>I491-K491+L491</f>
        <v>2</v>
      </c>
      <c r="N491" s="4"/>
      <c r="O491" s="4">
        <f t="shared" si="58"/>
        <v>2</v>
      </c>
      <c r="P491" s="4"/>
      <c r="Q491" s="4">
        <f t="shared" si="59"/>
        <v>2</v>
      </c>
    </row>
    <row r="492" spans="1:17" ht="15" customHeight="1" x14ac:dyDescent="0.25">
      <c r="A492">
        <v>232</v>
      </c>
      <c r="B492" t="s">
        <v>51</v>
      </c>
      <c r="C492" t="s">
        <v>170</v>
      </c>
      <c r="D492" t="s">
        <v>318</v>
      </c>
      <c r="E492">
        <v>2</v>
      </c>
      <c r="F492">
        <v>210.5</v>
      </c>
      <c r="G492" t="s">
        <v>188</v>
      </c>
      <c r="H492" t="s">
        <v>96</v>
      </c>
      <c r="I492" s="1">
        <v>2</v>
      </c>
      <c r="J492" t="s">
        <v>22</v>
      </c>
      <c r="K492" s="4"/>
      <c r="L492" s="4"/>
      <c r="M492" s="4">
        <f>I492-K492+L492</f>
        <v>2</v>
      </c>
      <c r="N492" s="4"/>
      <c r="O492" s="4">
        <f t="shared" si="58"/>
        <v>2</v>
      </c>
      <c r="P492" s="4">
        <v>1</v>
      </c>
      <c r="Q492" s="4">
        <f t="shared" si="59"/>
        <v>1</v>
      </c>
    </row>
    <row r="493" spans="1:17" ht="15" customHeight="1" x14ac:dyDescent="0.25">
      <c r="A493">
        <v>233</v>
      </c>
      <c r="B493" t="s">
        <v>51</v>
      </c>
      <c r="C493" t="s">
        <v>170</v>
      </c>
      <c r="D493" t="s">
        <v>319</v>
      </c>
      <c r="E493">
        <v>15</v>
      </c>
      <c r="F493">
        <v>109.26</v>
      </c>
      <c r="G493" t="s">
        <v>188</v>
      </c>
      <c r="H493" t="s">
        <v>174</v>
      </c>
      <c r="I493" s="4">
        <v>10</v>
      </c>
      <c r="J493" t="s">
        <v>20</v>
      </c>
      <c r="K493" s="4">
        <f>I493</f>
        <v>10</v>
      </c>
      <c r="L493" s="4"/>
      <c r="M493" s="4" t="e">
        <f>L493-#REF!</f>
        <v>#REF!</v>
      </c>
      <c r="N493" s="4"/>
      <c r="O493" s="4" t="e">
        <f t="shared" si="58"/>
        <v>#REF!</v>
      </c>
      <c r="P493" s="4"/>
      <c r="Q493" s="4"/>
    </row>
    <row r="494" spans="1:17" ht="15" customHeight="1" x14ac:dyDescent="0.25">
      <c r="A494">
        <v>233</v>
      </c>
      <c r="B494" t="s">
        <v>51</v>
      </c>
      <c r="C494" t="s">
        <v>170</v>
      </c>
      <c r="D494" t="s">
        <v>319</v>
      </c>
      <c r="E494">
        <v>15</v>
      </c>
      <c r="F494">
        <v>109.26</v>
      </c>
      <c r="G494" t="s">
        <v>188</v>
      </c>
      <c r="H494" t="s">
        <v>116</v>
      </c>
      <c r="I494" s="4">
        <v>1</v>
      </c>
      <c r="J494" t="s">
        <v>115</v>
      </c>
      <c r="K494" s="1">
        <v>1</v>
      </c>
      <c r="M494" s="3" t="e">
        <f>#REF!+L494</f>
        <v>#REF!</v>
      </c>
      <c r="O494" s="3" t="e">
        <f t="shared" si="58"/>
        <v>#REF!</v>
      </c>
      <c r="Q494" s="3" t="e">
        <f t="shared" ref="Q494:Q521" si="60">O494-P494</f>
        <v>#REF!</v>
      </c>
    </row>
    <row r="495" spans="1:17" ht="15" customHeight="1" x14ac:dyDescent="0.25">
      <c r="A495">
        <v>233</v>
      </c>
      <c r="B495" t="s">
        <v>51</v>
      </c>
      <c r="C495" t="s">
        <v>170</v>
      </c>
      <c r="D495" t="s">
        <v>319</v>
      </c>
      <c r="E495">
        <v>15</v>
      </c>
      <c r="F495">
        <v>109.26</v>
      </c>
      <c r="G495" t="s">
        <v>188</v>
      </c>
      <c r="H495" t="s">
        <v>96</v>
      </c>
      <c r="I495" s="1">
        <v>2</v>
      </c>
      <c r="J495" t="s">
        <v>22</v>
      </c>
      <c r="K495" s="4"/>
      <c r="L495" s="4"/>
      <c r="M495" s="4">
        <f>I495-K495+L495</f>
        <v>2</v>
      </c>
      <c r="N495" s="4"/>
      <c r="O495" s="4">
        <f t="shared" si="58"/>
        <v>2</v>
      </c>
      <c r="P495" s="4"/>
      <c r="Q495" s="4">
        <f t="shared" si="60"/>
        <v>2</v>
      </c>
    </row>
    <row r="496" spans="1:17" ht="15" customHeight="1" x14ac:dyDescent="0.25">
      <c r="A496">
        <v>233</v>
      </c>
      <c r="B496" t="s">
        <v>51</v>
      </c>
      <c r="C496" t="s">
        <v>170</v>
      </c>
      <c r="D496" t="s">
        <v>319</v>
      </c>
      <c r="E496">
        <v>15</v>
      </c>
      <c r="F496">
        <v>109.26</v>
      </c>
      <c r="G496" t="s">
        <v>188</v>
      </c>
      <c r="H496" t="s">
        <v>233</v>
      </c>
      <c r="I496" s="1">
        <v>2</v>
      </c>
      <c r="J496" t="s">
        <v>22</v>
      </c>
      <c r="K496" s="4"/>
      <c r="L496" s="4"/>
      <c r="M496" s="4">
        <f>I496-K496+L496</f>
        <v>2</v>
      </c>
      <c r="N496" s="4"/>
      <c r="O496" s="4">
        <f t="shared" si="58"/>
        <v>2</v>
      </c>
      <c r="P496" s="4"/>
      <c r="Q496" s="4">
        <f t="shared" si="60"/>
        <v>2</v>
      </c>
    </row>
    <row r="497" spans="1:17" ht="15" customHeight="1" x14ac:dyDescent="0.25">
      <c r="A497">
        <v>234</v>
      </c>
      <c r="B497" t="s">
        <v>67</v>
      </c>
      <c r="C497" t="s">
        <v>239</v>
      </c>
      <c r="D497" t="s">
        <v>320</v>
      </c>
      <c r="E497">
        <v>5</v>
      </c>
      <c r="F497">
        <v>47.8</v>
      </c>
      <c r="G497" t="s">
        <v>188</v>
      </c>
      <c r="H497" t="s">
        <v>96</v>
      </c>
      <c r="I497" s="1">
        <v>5</v>
      </c>
      <c r="J497" t="s">
        <v>22</v>
      </c>
      <c r="K497" s="4"/>
      <c r="L497" s="4"/>
      <c r="M497" s="4">
        <f>I497-K497+L497</f>
        <v>5</v>
      </c>
      <c r="N497" s="4"/>
      <c r="O497" s="4">
        <f t="shared" si="58"/>
        <v>5</v>
      </c>
      <c r="P497" s="4">
        <v>5</v>
      </c>
      <c r="Q497" s="4">
        <f t="shared" si="60"/>
        <v>0</v>
      </c>
    </row>
    <row r="498" spans="1:17" ht="15" customHeight="1" x14ac:dyDescent="0.25">
      <c r="A498">
        <v>235</v>
      </c>
      <c r="B498" t="s">
        <v>67</v>
      </c>
      <c r="C498" t="s">
        <v>279</v>
      </c>
      <c r="D498" t="s">
        <v>321</v>
      </c>
      <c r="E498">
        <v>14</v>
      </c>
      <c r="F498">
        <v>16.420000000000002</v>
      </c>
      <c r="G498" t="s">
        <v>44</v>
      </c>
      <c r="H498" t="s">
        <v>35</v>
      </c>
      <c r="I498" s="1">
        <v>5</v>
      </c>
      <c r="J498" t="s">
        <v>22</v>
      </c>
      <c r="K498" s="4"/>
      <c r="L498" s="4"/>
      <c r="M498" s="4">
        <f>I498-K498+L498</f>
        <v>5</v>
      </c>
      <c r="N498" s="4"/>
      <c r="O498" s="4">
        <f t="shared" si="58"/>
        <v>5</v>
      </c>
      <c r="P498" s="4"/>
      <c r="Q498" s="4">
        <f t="shared" si="60"/>
        <v>5</v>
      </c>
    </row>
    <row r="499" spans="1:17" ht="15" customHeight="1" x14ac:dyDescent="0.25">
      <c r="A499">
        <v>235</v>
      </c>
      <c r="B499" t="s">
        <v>67</v>
      </c>
      <c r="C499" t="s">
        <v>279</v>
      </c>
      <c r="D499" t="s">
        <v>321</v>
      </c>
      <c r="E499">
        <v>14</v>
      </c>
      <c r="F499">
        <v>16.420000000000002</v>
      </c>
      <c r="G499" t="s">
        <v>44</v>
      </c>
      <c r="H499" t="s">
        <v>116</v>
      </c>
      <c r="I499" s="4">
        <v>1</v>
      </c>
      <c r="J499" t="s">
        <v>115</v>
      </c>
      <c r="K499" s="1">
        <v>1</v>
      </c>
      <c r="L499" s="2">
        <v>1</v>
      </c>
      <c r="M499" s="3" t="e">
        <f>#REF!+L499</f>
        <v>#REF!</v>
      </c>
      <c r="N499" s="1">
        <v>1</v>
      </c>
      <c r="O499" s="3" t="e">
        <f t="shared" si="58"/>
        <v>#REF!</v>
      </c>
      <c r="Q499" s="3" t="e">
        <f t="shared" si="60"/>
        <v>#REF!</v>
      </c>
    </row>
    <row r="500" spans="1:17" ht="15" customHeight="1" x14ac:dyDescent="0.25">
      <c r="A500">
        <v>235</v>
      </c>
      <c r="B500" t="s">
        <v>67</v>
      </c>
      <c r="C500" t="s">
        <v>279</v>
      </c>
      <c r="D500" t="s">
        <v>321</v>
      </c>
      <c r="E500">
        <v>14</v>
      </c>
      <c r="F500">
        <v>16.420000000000002</v>
      </c>
      <c r="G500" t="s">
        <v>44</v>
      </c>
      <c r="H500" t="s">
        <v>33</v>
      </c>
      <c r="I500" s="1">
        <v>3</v>
      </c>
      <c r="J500" t="s">
        <v>22</v>
      </c>
      <c r="K500" s="4"/>
      <c r="L500" s="4"/>
      <c r="M500" s="4">
        <f t="shared" ref="M500:M510" si="61">I500-K500+L500</f>
        <v>3</v>
      </c>
      <c r="N500" s="4"/>
      <c r="O500" s="4">
        <f t="shared" si="58"/>
        <v>3</v>
      </c>
      <c r="P500" s="4"/>
      <c r="Q500" s="4">
        <f t="shared" si="60"/>
        <v>3</v>
      </c>
    </row>
    <row r="501" spans="1:17" ht="15" customHeight="1" x14ac:dyDescent="0.25">
      <c r="A501">
        <v>235</v>
      </c>
      <c r="B501" t="s">
        <v>67</v>
      </c>
      <c r="C501" t="s">
        <v>279</v>
      </c>
      <c r="D501" t="s">
        <v>321</v>
      </c>
      <c r="E501">
        <v>14</v>
      </c>
      <c r="F501">
        <v>16.420000000000002</v>
      </c>
      <c r="G501" t="s">
        <v>44</v>
      </c>
      <c r="H501" t="s">
        <v>146</v>
      </c>
      <c r="I501" s="1">
        <v>2</v>
      </c>
      <c r="J501" t="s">
        <v>22</v>
      </c>
      <c r="K501" s="4"/>
      <c r="L501" s="4"/>
      <c r="M501" s="4">
        <f t="shared" si="61"/>
        <v>2</v>
      </c>
      <c r="N501" s="4"/>
      <c r="O501" s="4">
        <f t="shared" si="58"/>
        <v>2</v>
      </c>
      <c r="P501" s="4"/>
      <c r="Q501" s="4">
        <f t="shared" si="60"/>
        <v>2</v>
      </c>
    </row>
    <row r="502" spans="1:17" ht="15" customHeight="1" x14ac:dyDescent="0.25">
      <c r="A502">
        <v>235</v>
      </c>
      <c r="B502" t="s">
        <v>67</v>
      </c>
      <c r="C502" t="s">
        <v>279</v>
      </c>
      <c r="D502" t="s">
        <v>321</v>
      </c>
      <c r="E502">
        <v>14</v>
      </c>
      <c r="F502">
        <v>16.420000000000002</v>
      </c>
      <c r="G502" t="s">
        <v>44</v>
      </c>
      <c r="H502" t="s">
        <v>126</v>
      </c>
      <c r="I502" s="1">
        <v>2</v>
      </c>
      <c r="J502" t="s">
        <v>22</v>
      </c>
      <c r="K502" s="4"/>
      <c r="L502" s="4"/>
      <c r="M502" s="4">
        <f t="shared" si="61"/>
        <v>2</v>
      </c>
      <c r="N502" s="4"/>
      <c r="O502" s="4">
        <f t="shared" si="58"/>
        <v>2</v>
      </c>
      <c r="P502" s="4"/>
      <c r="Q502" s="4">
        <f t="shared" si="60"/>
        <v>2</v>
      </c>
    </row>
    <row r="503" spans="1:17" ht="15" customHeight="1" x14ac:dyDescent="0.25">
      <c r="A503">
        <v>235</v>
      </c>
      <c r="B503" t="s">
        <v>67</v>
      </c>
      <c r="C503" t="s">
        <v>279</v>
      </c>
      <c r="D503" t="s">
        <v>321</v>
      </c>
      <c r="E503">
        <v>14</v>
      </c>
      <c r="F503">
        <v>16.420000000000002</v>
      </c>
      <c r="G503" t="s">
        <v>44</v>
      </c>
      <c r="H503" t="s">
        <v>26</v>
      </c>
      <c r="I503" s="1">
        <v>1</v>
      </c>
      <c r="J503" t="s">
        <v>22</v>
      </c>
      <c r="K503" s="4"/>
      <c r="L503" s="4"/>
      <c r="M503" s="4">
        <f t="shared" si="61"/>
        <v>1</v>
      </c>
      <c r="N503" s="4"/>
      <c r="O503" s="4">
        <f t="shared" si="58"/>
        <v>1</v>
      </c>
      <c r="P503" s="4"/>
      <c r="Q503" s="4">
        <f t="shared" si="60"/>
        <v>1</v>
      </c>
    </row>
    <row r="504" spans="1:17" ht="15" customHeight="1" x14ac:dyDescent="0.25">
      <c r="A504">
        <v>236</v>
      </c>
      <c r="B504" t="s">
        <v>67</v>
      </c>
      <c r="C504" t="s">
        <v>239</v>
      </c>
      <c r="D504" t="s">
        <v>322</v>
      </c>
      <c r="E504">
        <v>6</v>
      </c>
      <c r="F504">
        <v>39.159999999999997</v>
      </c>
      <c r="G504" t="s">
        <v>166</v>
      </c>
      <c r="H504" t="s">
        <v>146</v>
      </c>
      <c r="I504" s="1">
        <v>6</v>
      </c>
      <c r="J504" t="s">
        <v>22</v>
      </c>
      <c r="K504" s="4"/>
      <c r="L504" s="4"/>
      <c r="M504" s="4">
        <f t="shared" si="61"/>
        <v>6</v>
      </c>
      <c r="N504" s="4"/>
      <c r="O504" s="4">
        <f t="shared" si="58"/>
        <v>6</v>
      </c>
      <c r="P504" s="4"/>
      <c r="Q504" s="4">
        <f t="shared" si="60"/>
        <v>6</v>
      </c>
    </row>
    <row r="505" spans="1:17" ht="15" customHeight="1" x14ac:dyDescent="0.25">
      <c r="A505">
        <v>238</v>
      </c>
      <c r="B505" t="s">
        <v>67</v>
      </c>
      <c r="C505" t="s">
        <v>279</v>
      </c>
      <c r="D505" t="s">
        <v>323</v>
      </c>
      <c r="E505">
        <v>18</v>
      </c>
      <c r="F505">
        <v>7.16</v>
      </c>
      <c r="G505" t="s">
        <v>166</v>
      </c>
      <c r="H505" t="s">
        <v>35</v>
      </c>
      <c r="I505" s="1">
        <v>4</v>
      </c>
      <c r="J505" t="s">
        <v>22</v>
      </c>
      <c r="K505" s="4"/>
      <c r="L505" s="4"/>
      <c r="M505" s="4">
        <f t="shared" si="61"/>
        <v>4</v>
      </c>
      <c r="N505" s="4"/>
      <c r="O505" s="4">
        <f t="shared" si="58"/>
        <v>4</v>
      </c>
      <c r="P505" s="4"/>
      <c r="Q505" s="4">
        <f t="shared" si="60"/>
        <v>4</v>
      </c>
    </row>
    <row r="506" spans="1:17" ht="15" customHeight="1" x14ac:dyDescent="0.25">
      <c r="A506">
        <v>238</v>
      </c>
      <c r="B506" t="s">
        <v>67</v>
      </c>
      <c r="C506" t="s">
        <v>279</v>
      </c>
      <c r="D506" t="s">
        <v>323</v>
      </c>
      <c r="E506">
        <v>18</v>
      </c>
      <c r="F506">
        <v>7.16</v>
      </c>
      <c r="G506" t="s">
        <v>166</v>
      </c>
      <c r="H506" t="s">
        <v>33</v>
      </c>
      <c r="I506" s="1">
        <v>3</v>
      </c>
      <c r="J506" t="s">
        <v>22</v>
      </c>
      <c r="K506" s="4"/>
      <c r="L506" s="4"/>
      <c r="M506" s="4">
        <f t="shared" si="61"/>
        <v>3</v>
      </c>
      <c r="N506" s="4"/>
      <c r="O506" s="4">
        <f t="shared" si="58"/>
        <v>3</v>
      </c>
      <c r="P506" s="4"/>
      <c r="Q506" s="4">
        <f t="shared" si="60"/>
        <v>3</v>
      </c>
    </row>
    <row r="507" spans="1:17" ht="15" customHeight="1" x14ac:dyDescent="0.25">
      <c r="A507">
        <v>238</v>
      </c>
      <c r="B507" t="s">
        <v>67</v>
      </c>
      <c r="C507" t="s">
        <v>279</v>
      </c>
      <c r="D507" t="s">
        <v>323</v>
      </c>
      <c r="E507">
        <v>18</v>
      </c>
      <c r="F507">
        <v>7.16</v>
      </c>
      <c r="G507" t="s">
        <v>166</v>
      </c>
      <c r="H507" t="s">
        <v>21</v>
      </c>
      <c r="I507" s="1">
        <v>10</v>
      </c>
      <c r="J507" t="s">
        <v>22</v>
      </c>
      <c r="K507" s="4"/>
      <c r="L507" s="4"/>
      <c r="M507" s="4">
        <f t="shared" si="61"/>
        <v>10</v>
      </c>
      <c r="N507" s="4"/>
      <c r="O507" s="4">
        <f t="shared" si="58"/>
        <v>10</v>
      </c>
      <c r="P507" s="4"/>
      <c r="Q507" s="4">
        <f t="shared" si="60"/>
        <v>10</v>
      </c>
    </row>
    <row r="508" spans="1:17" ht="15" customHeight="1" x14ac:dyDescent="0.25">
      <c r="A508">
        <v>238</v>
      </c>
      <c r="B508" t="s">
        <v>67</v>
      </c>
      <c r="C508" t="s">
        <v>279</v>
      </c>
      <c r="D508" t="s">
        <v>323</v>
      </c>
      <c r="E508">
        <v>18</v>
      </c>
      <c r="F508">
        <v>7.16</v>
      </c>
      <c r="G508" t="s">
        <v>166</v>
      </c>
      <c r="H508" t="s">
        <v>26</v>
      </c>
      <c r="I508" s="1">
        <v>1</v>
      </c>
      <c r="J508" t="s">
        <v>22</v>
      </c>
      <c r="K508" s="4"/>
      <c r="L508" s="4"/>
      <c r="M508" s="4">
        <f t="shared" si="61"/>
        <v>1</v>
      </c>
      <c r="N508" s="4"/>
      <c r="O508" s="4">
        <f t="shared" si="58"/>
        <v>1</v>
      </c>
      <c r="P508" s="4"/>
      <c r="Q508" s="4">
        <f t="shared" si="60"/>
        <v>1</v>
      </c>
    </row>
    <row r="509" spans="1:17" ht="15" customHeight="1" x14ac:dyDescent="0.25">
      <c r="A509">
        <v>239</v>
      </c>
      <c r="B509" t="s">
        <v>15</v>
      </c>
      <c r="C509" t="s">
        <v>170</v>
      </c>
      <c r="D509" t="s">
        <v>324</v>
      </c>
      <c r="E509">
        <v>3</v>
      </c>
      <c r="F509">
        <v>56.33</v>
      </c>
      <c r="G509" t="s">
        <v>44</v>
      </c>
      <c r="H509" t="s">
        <v>126</v>
      </c>
      <c r="I509" s="1">
        <v>2</v>
      </c>
      <c r="J509" t="s">
        <v>22</v>
      </c>
      <c r="K509" s="4"/>
      <c r="L509" s="4"/>
      <c r="M509" s="4">
        <f t="shared" si="61"/>
        <v>2</v>
      </c>
      <c r="N509" s="4"/>
      <c r="O509" s="4">
        <f t="shared" si="58"/>
        <v>2</v>
      </c>
      <c r="P509" s="4"/>
      <c r="Q509" s="4">
        <f t="shared" si="60"/>
        <v>2</v>
      </c>
    </row>
    <row r="510" spans="1:17" ht="15" customHeight="1" x14ac:dyDescent="0.25">
      <c r="A510">
        <v>239</v>
      </c>
      <c r="B510" t="s">
        <v>15</v>
      </c>
      <c r="C510" t="s">
        <v>170</v>
      </c>
      <c r="D510" t="s">
        <v>324</v>
      </c>
      <c r="E510">
        <v>3</v>
      </c>
      <c r="F510">
        <v>56.33</v>
      </c>
      <c r="G510" t="s">
        <v>44</v>
      </c>
      <c r="H510" t="s">
        <v>62</v>
      </c>
      <c r="I510" s="1">
        <v>1</v>
      </c>
      <c r="J510" t="s">
        <v>22</v>
      </c>
      <c r="K510" s="4"/>
      <c r="L510" s="4"/>
      <c r="M510" s="4">
        <f t="shared" si="61"/>
        <v>1</v>
      </c>
      <c r="N510" s="4"/>
      <c r="O510" s="4">
        <f t="shared" si="58"/>
        <v>1</v>
      </c>
      <c r="P510" s="4"/>
      <c r="Q510" s="4">
        <f t="shared" si="60"/>
        <v>1</v>
      </c>
    </row>
    <row r="511" spans="1:17" ht="15" customHeight="1" x14ac:dyDescent="0.25">
      <c r="A511">
        <v>240</v>
      </c>
      <c r="B511" t="s">
        <v>236</v>
      </c>
      <c r="C511" t="s">
        <v>237</v>
      </c>
      <c r="D511" t="s">
        <v>325</v>
      </c>
      <c r="E511">
        <v>1</v>
      </c>
      <c r="F511">
        <v>48</v>
      </c>
      <c r="G511" t="s">
        <v>188</v>
      </c>
      <c r="H511" t="s">
        <v>116</v>
      </c>
      <c r="I511" s="4">
        <v>1</v>
      </c>
      <c r="J511" t="s">
        <v>115</v>
      </c>
      <c r="K511" s="1">
        <v>1</v>
      </c>
      <c r="L511" s="2">
        <v>1</v>
      </c>
      <c r="M511" s="3" t="e">
        <f>#REF!+L511</f>
        <v>#REF!</v>
      </c>
      <c r="N511" s="1">
        <v>1</v>
      </c>
      <c r="O511" s="3" t="e">
        <f t="shared" si="58"/>
        <v>#REF!</v>
      </c>
      <c r="Q511" s="3" t="e">
        <f t="shared" si="60"/>
        <v>#REF!</v>
      </c>
    </row>
    <row r="512" spans="1:17" ht="15" customHeight="1" x14ac:dyDescent="0.25">
      <c r="A512">
        <v>241</v>
      </c>
      <c r="B512" t="s">
        <v>51</v>
      </c>
      <c r="C512" t="s">
        <v>170</v>
      </c>
      <c r="D512" t="s">
        <v>326</v>
      </c>
      <c r="E512">
        <v>2</v>
      </c>
      <c r="F512">
        <v>21.7</v>
      </c>
      <c r="G512" t="s">
        <v>166</v>
      </c>
      <c r="H512" t="s">
        <v>54</v>
      </c>
      <c r="I512" s="1">
        <v>1</v>
      </c>
      <c r="J512" t="s">
        <v>22</v>
      </c>
      <c r="K512" s="4"/>
      <c r="L512" s="4"/>
      <c r="M512" s="4">
        <f t="shared" ref="M512:M521" si="62">I512-K512+L512</f>
        <v>1</v>
      </c>
      <c r="N512" s="4"/>
      <c r="O512" s="4">
        <f t="shared" si="58"/>
        <v>1</v>
      </c>
      <c r="P512" s="4">
        <v>1</v>
      </c>
      <c r="Q512" s="4">
        <f t="shared" si="60"/>
        <v>0</v>
      </c>
    </row>
    <row r="513" spans="1:17" ht="15" customHeight="1" x14ac:dyDescent="0.25">
      <c r="A513">
        <v>241</v>
      </c>
      <c r="B513" t="s">
        <v>51</v>
      </c>
      <c r="C513" t="s">
        <v>170</v>
      </c>
      <c r="D513" t="s">
        <v>326</v>
      </c>
      <c r="E513">
        <v>2</v>
      </c>
      <c r="F513">
        <v>21.7</v>
      </c>
      <c r="G513" t="s">
        <v>166</v>
      </c>
      <c r="H513" t="s">
        <v>48</v>
      </c>
      <c r="I513" s="1">
        <v>1</v>
      </c>
      <c r="J513" t="s">
        <v>22</v>
      </c>
      <c r="K513" s="4"/>
      <c r="L513" s="4"/>
      <c r="M513" s="4">
        <f t="shared" si="62"/>
        <v>1</v>
      </c>
      <c r="N513" s="4"/>
      <c r="O513" s="4">
        <f t="shared" si="58"/>
        <v>1</v>
      </c>
      <c r="P513" s="4">
        <v>1</v>
      </c>
      <c r="Q513" s="4">
        <f t="shared" si="60"/>
        <v>0</v>
      </c>
    </row>
    <row r="514" spans="1:17" ht="15" customHeight="1" x14ac:dyDescent="0.25">
      <c r="A514">
        <v>243</v>
      </c>
      <c r="B514" t="s">
        <v>58</v>
      </c>
      <c r="C514" t="s">
        <v>105</v>
      </c>
      <c r="D514" t="s">
        <v>327</v>
      </c>
      <c r="E514">
        <v>32</v>
      </c>
      <c r="F514">
        <v>18.18</v>
      </c>
      <c r="G514" t="s">
        <v>44</v>
      </c>
      <c r="H514" t="s">
        <v>181</v>
      </c>
      <c r="I514" s="1">
        <v>8</v>
      </c>
      <c r="J514" t="s">
        <v>22</v>
      </c>
      <c r="K514" s="4"/>
      <c r="L514" s="4"/>
      <c r="M514" s="4">
        <f t="shared" si="62"/>
        <v>8</v>
      </c>
      <c r="N514" s="4"/>
      <c r="O514" s="4">
        <f t="shared" si="58"/>
        <v>8</v>
      </c>
      <c r="P514" s="4"/>
      <c r="Q514" s="4">
        <f t="shared" si="60"/>
        <v>8</v>
      </c>
    </row>
    <row r="515" spans="1:17" ht="15" customHeight="1" x14ac:dyDescent="0.25">
      <c r="A515">
        <v>243</v>
      </c>
      <c r="B515" t="s">
        <v>58</v>
      </c>
      <c r="C515" t="s">
        <v>105</v>
      </c>
      <c r="D515" t="s">
        <v>327</v>
      </c>
      <c r="E515">
        <v>32</v>
      </c>
      <c r="F515">
        <v>18.18</v>
      </c>
      <c r="G515" t="s">
        <v>44</v>
      </c>
      <c r="H515" t="s">
        <v>328</v>
      </c>
      <c r="I515" s="1">
        <v>1</v>
      </c>
      <c r="J515" t="s">
        <v>22</v>
      </c>
      <c r="K515" s="4"/>
      <c r="L515" s="4"/>
      <c r="M515" s="4">
        <f t="shared" si="62"/>
        <v>1</v>
      </c>
      <c r="N515" s="4"/>
      <c r="O515" s="4">
        <f t="shared" ref="O515:O546" si="63">M515-N515</f>
        <v>1</v>
      </c>
      <c r="P515" s="4"/>
      <c r="Q515" s="4">
        <f t="shared" si="60"/>
        <v>1</v>
      </c>
    </row>
    <row r="516" spans="1:17" ht="15" customHeight="1" x14ac:dyDescent="0.25">
      <c r="A516">
        <v>243</v>
      </c>
      <c r="B516" t="s">
        <v>58</v>
      </c>
      <c r="C516" t="s">
        <v>105</v>
      </c>
      <c r="D516" t="s">
        <v>327</v>
      </c>
      <c r="E516">
        <v>32</v>
      </c>
      <c r="F516">
        <v>18.18</v>
      </c>
      <c r="G516" t="s">
        <v>44</v>
      </c>
      <c r="H516" t="s">
        <v>56</v>
      </c>
      <c r="I516" s="1">
        <v>8</v>
      </c>
      <c r="J516" t="s">
        <v>22</v>
      </c>
      <c r="K516" s="4"/>
      <c r="L516" s="4"/>
      <c r="M516" s="4">
        <f t="shared" si="62"/>
        <v>8</v>
      </c>
      <c r="N516" s="4"/>
      <c r="O516" s="4">
        <f t="shared" si="63"/>
        <v>8</v>
      </c>
      <c r="P516" s="4"/>
      <c r="Q516" s="4">
        <f t="shared" si="60"/>
        <v>8</v>
      </c>
    </row>
    <row r="517" spans="1:17" ht="15" customHeight="1" x14ac:dyDescent="0.25">
      <c r="A517">
        <v>243</v>
      </c>
      <c r="B517" t="s">
        <v>58</v>
      </c>
      <c r="C517" t="s">
        <v>105</v>
      </c>
      <c r="D517" t="s">
        <v>327</v>
      </c>
      <c r="E517">
        <v>32</v>
      </c>
      <c r="F517">
        <v>18.18</v>
      </c>
      <c r="G517" t="s">
        <v>44</v>
      </c>
      <c r="H517" t="s">
        <v>57</v>
      </c>
      <c r="I517" s="1">
        <v>10</v>
      </c>
      <c r="J517" t="s">
        <v>22</v>
      </c>
      <c r="K517" s="4"/>
      <c r="L517" s="4"/>
      <c r="M517" s="4">
        <f t="shared" si="62"/>
        <v>10</v>
      </c>
      <c r="N517" s="4"/>
      <c r="O517" s="4">
        <f t="shared" si="63"/>
        <v>10</v>
      </c>
      <c r="P517" s="4"/>
      <c r="Q517" s="4">
        <f t="shared" si="60"/>
        <v>10</v>
      </c>
    </row>
    <row r="518" spans="1:17" ht="15" customHeight="1" x14ac:dyDescent="0.25">
      <c r="A518">
        <v>243</v>
      </c>
      <c r="B518" t="s">
        <v>58</v>
      </c>
      <c r="C518" t="s">
        <v>105</v>
      </c>
      <c r="D518" t="s">
        <v>327</v>
      </c>
      <c r="E518">
        <v>32</v>
      </c>
      <c r="F518">
        <v>18.18</v>
      </c>
      <c r="G518" t="s">
        <v>44</v>
      </c>
      <c r="H518" t="s">
        <v>194</v>
      </c>
      <c r="I518" s="1">
        <v>5</v>
      </c>
      <c r="J518" t="s">
        <v>22</v>
      </c>
      <c r="K518" s="4"/>
      <c r="L518" s="4"/>
      <c r="M518" s="4">
        <f t="shared" si="62"/>
        <v>5</v>
      </c>
      <c r="N518" s="4"/>
      <c r="O518" s="4">
        <f t="shared" si="63"/>
        <v>5</v>
      </c>
      <c r="P518" s="4"/>
      <c r="Q518" s="4">
        <f t="shared" si="60"/>
        <v>5</v>
      </c>
    </row>
    <row r="519" spans="1:17" ht="15" customHeight="1" x14ac:dyDescent="0.25">
      <c r="A519">
        <v>244</v>
      </c>
      <c r="B519" t="s">
        <v>58</v>
      </c>
      <c r="C519" t="s">
        <v>105</v>
      </c>
      <c r="D519" t="s">
        <v>329</v>
      </c>
      <c r="E519">
        <v>2</v>
      </c>
      <c r="F519">
        <v>61.63</v>
      </c>
      <c r="G519" t="s">
        <v>44</v>
      </c>
      <c r="H519" t="s">
        <v>25</v>
      </c>
      <c r="I519" s="1">
        <v>2</v>
      </c>
      <c r="J519" t="s">
        <v>22</v>
      </c>
      <c r="K519" s="4"/>
      <c r="L519" s="4"/>
      <c r="M519" s="4">
        <f t="shared" si="62"/>
        <v>2</v>
      </c>
      <c r="N519" s="4"/>
      <c r="O519" s="4">
        <f t="shared" si="63"/>
        <v>2</v>
      </c>
      <c r="P519" s="4"/>
      <c r="Q519" s="4">
        <f t="shared" si="60"/>
        <v>2</v>
      </c>
    </row>
    <row r="520" spans="1:17" ht="15" customHeight="1" x14ac:dyDescent="0.25">
      <c r="A520">
        <v>245</v>
      </c>
      <c r="B520" t="s">
        <v>67</v>
      </c>
      <c r="C520" t="s">
        <v>112</v>
      </c>
      <c r="D520" t="s">
        <v>330</v>
      </c>
      <c r="E520">
        <v>29</v>
      </c>
      <c r="F520">
        <v>19.309999999999999</v>
      </c>
      <c r="G520" t="s">
        <v>44</v>
      </c>
      <c r="H520" t="s">
        <v>64</v>
      </c>
      <c r="I520" s="1">
        <v>1</v>
      </c>
      <c r="J520" t="s">
        <v>22</v>
      </c>
      <c r="K520" s="4">
        <v>1</v>
      </c>
      <c r="L520" s="4"/>
      <c r="M520" s="4">
        <f t="shared" si="62"/>
        <v>0</v>
      </c>
      <c r="N520" s="4"/>
      <c r="O520" s="4">
        <f t="shared" si="63"/>
        <v>0</v>
      </c>
      <c r="P520" s="4"/>
      <c r="Q520" s="4">
        <f t="shared" si="60"/>
        <v>0</v>
      </c>
    </row>
    <row r="521" spans="1:17" ht="15" customHeight="1" x14ac:dyDescent="0.25">
      <c r="A521">
        <v>245</v>
      </c>
      <c r="B521" t="s">
        <v>67</v>
      </c>
      <c r="C521" t="s">
        <v>112</v>
      </c>
      <c r="D521" t="s">
        <v>330</v>
      </c>
      <c r="E521">
        <v>29</v>
      </c>
      <c r="F521">
        <v>19.309999999999999</v>
      </c>
      <c r="G521" t="s">
        <v>44</v>
      </c>
      <c r="H521" t="s">
        <v>95</v>
      </c>
      <c r="I521" s="1">
        <v>3</v>
      </c>
      <c r="J521" t="s">
        <v>22</v>
      </c>
      <c r="K521" s="4"/>
      <c r="L521" s="4"/>
      <c r="M521" s="4">
        <f t="shared" si="62"/>
        <v>3</v>
      </c>
      <c r="N521" s="4"/>
      <c r="O521" s="4">
        <f t="shared" si="63"/>
        <v>3</v>
      </c>
      <c r="P521" s="4">
        <v>3</v>
      </c>
      <c r="Q521" s="4">
        <f t="shared" si="60"/>
        <v>0</v>
      </c>
    </row>
    <row r="522" spans="1:17" ht="15" customHeight="1" x14ac:dyDescent="0.25">
      <c r="A522">
        <v>245</v>
      </c>
      <c r="B522" t="s">
        <v>67</v>
      </c>
      <c r="C522" t="s">
        <v>112</v>
      </c>
      <c r="D522" t="s">
        <v>330</v>
      </c>
      <c r="E522">
        <v>29</v>
      </c>
      <c r="F522">
        <v>19.309999999999999</v>
      </c>
      <c r="G522" t="s">
        <v>44</v>
      </c>
      <c r="H522" t="s">
        <v>76</v>
      </c>
      <c r="I522" s="4">
        <v>5</v>
      </c>
      <c r="J522" t="s">
        <v>77</v>
      </c>
      <c r="K522" s="4"/>
      <c r="L522" s="4"/>
      <c r="M522" s="4"/>
      <c r="N522" s="4"/>
      <c r="O522" s="4"/>
      <c r="P522" s="4"/>
      <c r="Q522" s="4"/>
    </row>
    <row r="523" spans="1:17" ht="15" customHeight="1" x14ac:dyDescent="0.25">
      <c r="A523">
        <v>245</v>
      </c>
      <c r="B523" t="s">
        <v>67</v>
      </c>
      <c r="C523" t="s">
        <v>112</v>
      </c>
      <c r="D523" t="s">
        <v>330</v>
      </c>
      <c r="E523">
        <v>29</v>
      </c>
      <c r="F523">
        <v>19.309999999999999</v>
      </c>
      <c r="G523" t="s">
        <v>44</v>
      </c>
      <c r="H523" t="s">
        <v>41</v>
      </c>
      <c r="I523" s="4">
        <v>5</v>
      </c>
      <c r="J523" t="s">
        <v>20</v>
      </c>
      <c r="K523" s="4">
        <f>I523</f>
        <v>5</v>
      </c>
      <c r="L523" s="4"/>
      <c r="M523" s="4" t="e">
        <f>L523-#REF!</f>
        <v>#REF!</v>
      </c>
      <c r="N523" s="4"/>
      <c r="O523" s="4" t="e">
        <f t="shared" ref="O523:O528" si="64">M523-N523</f>
        <v>#REF!</v>
      </c>
      <c r="P523" s="4"/>
      <c r="Q523" s="4"/>
    </row>
    <row r="524" spans="1:17" ht="15" customHeight="1" x14ac:dyDescent="0.25">
      <c r="A524">
        <v>245</v>
      </c>
      <c r="B524" t="s">
        <v>67</v>
      </c>
      <c r="C524" t="s">
        <v>112</v>
      </c>
      <c r="D524" t="s">
        <v>330</v>
      </c>
      <c r="E524">
        <v>29</v>
      </c>
      <c r="F524">
        <v>19.309999999999999</v>
      </c>
      <c r="G524" t="s">
        <v>44</v>
      </c>
      <c r="H524" t="s">
        <v>21</v>
      </c>
      <c r="I524" s="1">
        <v>10</v>
      </c>
      <c r="J524" t="s">
        <v>22</v>
      </c>
      <c r="K524" s="4"/>
      <c r="L524" s="4"/>
      <c r="M524" s="4">
        <f>I524-K524+L524</f>
        <v>10</v>
      </c>
      <c r="N524" s="4"/>
      <c r="O524" s="4">
        <f t="shared" si="64"/>
        <v>10</v>
      </c>
      <c r="P524" s="4"/>
      <c r="Q524" s="4">
        <f>O524-P524</f>
        <v>10</v>
      </c>
    </row>
    <row r="525" spans="1:17" ht="15" customHeight="1" x14ac:dyDescent="0.25">
      <c r="A525">
        <v>245</v>
      </c>
      <c r="B525" t="s">
        <v>67</v>
      </c>
      <c r="C525" t="s">
        <v>112</v>
      </c>
      <c r="D525" t="s">
        <v>330</v>
      </c>
      <c r="E525">
        <v>29</v>
      </c>
      <c r="F525">
        <v>19.309999999999999</v>
      </c>
      <c r="G525" t="s">
        <v>44</v>
      </c>
      <c r="H525" t="s">
        <v>50</v>
      </c>
      <c r="I525" s="1">
        <v>3</v>
      </c>
      <c r="J525" t="s">
        <v>22</v>
      </c>
      <c r="K525" s="4"/>
      <c r="L525" s="4"/>
      <c r="M525" s="4">
        <f>I525-K525+L525</f>
        <v>3</v>
      </c>
      <c r="N525" s="4"/>
      <c r="O525" s="4">
        <f t="shared" si="64"/>
        <v>3</v>
      </c>
      <c r="P525" s="4">
        <v>3</v>
      </c>
      <c r="Q525" s="4">
        <f>O525-P525</f>
        <v>0</v>
      </c>
    </row>
    <row r="526" spans="1:17" ht="15" customHeight="1" x14ac:dyDescent="0.25">
      <c r="A526">
        <v>245</v>
      </c>
      <c r="B526" t="s">
        <v>67</v>
      </c>
      <c r="C526" t="s">
        <v>112</v>
      </c>
      <c r="D526" t="s">
        <v>330</v>
      </c>
      <c r="E526">
        <v>29</v>
      </c>
      <c r="F526">
        <v>19.309999999999999</v>
      </c>
      <c r="G526" t="s">
        <v>44</v>
      </c>
      <c r="H526" t="s">
        <v>108</v>
      </c>
      <c r="I526" s="1">
        <v>2</v>
      </c>
      <c r="J526" t="s">
        <v>22</v>
      </c>
      <c r="K526" s="4"/>
      <c r="L526" s="4"/>
      <c r="M526" s="4">
        <f>I526-K526+L526</f>
        <v>2</v>
      </c>
      <c r="N526" s="4"/>
      <c r="O526" s="4">
        <f t="shared" si="64"/>
        <v>2</v>
      </c>
      <c r="P526" s="4"/>
      <c r="Q526" s="4">
        <f>O526-P526</f>
        <v>2</v>
      </c>
    </row>
    <row r="527" spans="1:17" ht="15" customHeight="1" x14ac:dyDescent="0.25">
      <c r="A527">
        <v>246</v>
      </c>
      <c r="B527" t="s">
        <v>51</v>
      </c>
      <c r="C527" t="s">
        <v>139</v>
      </c>
      <c r="D527" t="s">
        <v>331</v>
      </c>
      <c r="E527">
        <v>17</v>
      </c>
      <c r="F527">
        <v>29.23</v>
      </c>
      <c r="G527" t="s">
        <v>44</v>
      </c>
      <c r="H527" t="s">
        <v>49</v>
      </c>
      <c r="I527" s="1">
        <v>15</v>
      </c>
      <c r="J527" t="s">
        <v>22</v>
      </c>
      <c r="K527" s="4"/>
      <c r="L527" s="4"/>
      <c r="M527" s="4">
        <f>I527-K527+L527</f>
        <v>15</v>
      </c>
      <c r="N527" s="4"/>
      <c r="O527" s="4">
        <f t="shared" si="64"/>
        <v>15</v>
      </c>
      <c r="P527" s="4"/>
      <c r="Q527" s="4">
        <f>O527-P527</f>
        <v>15</v>
      </c>
    </row>
    <row r="528" spans="1:17" ht="15" customHeight="1" x14ac:dyDescent="0.25">
      <c r="A528">
        <v>246</v>
      </c>
      <c r="B528" t="s">
        <v>51</v>
      </c>
      <c r="C528" t="s">
        <v>139</v>
      </c>
      <c r="D528" t="s">
        <v>331</v>
      </c>
      <c r="E528">
        <v>17</v>
      </c>
      <c r="F528">
        <v>29.23</v>
      </c>
      <c r="G528" t="s">
        <v>44</v>
      </c>
      <c r="H528" t="s">
        <v>25</v>
      </c>
      <c r="I528" s="1">
        <v>2</v>
      </c>
      <c r="J528" t="s">
        <v>22</v>
      </c>
      <c r="K528" s="4"/>
      <c r="L528" s="4"/>
      <c r="M528" s="4">
        <f>I528-K528+L528</f>
        <v>2</v>
      </c>
      <c r="N528" s="4"/>
      <c r="O528" s="4">
        <f t="shared" si="64"/>
        <v>2</v>
      </c>
      <c r="P528" s="4"/>
      <c r="Q528" s="4">
        <f>O528-P528</f>
        <v>2</v>
      </c>
    </row>
    <row r="529" spans="1:17" ht="15" customHeight="1" x14ac:dyDescent="0.25">
      <c r="A529">
        <v>247</v>
      </c>
      <c r="B529" t="s">
        <v>67</v>
      </c>
      <c r="C529" t="s">
        <v>112</v>
      </c>
      <c r="D529" t="s">
        <v>332</v>
      </c>
      <c r="E529">
        <v>5</v>
      </c>
      <c r="F529">
        <v>29</v>
      </c>
      <c r="G529" t="s">
        <v>44</v>
      </c>
      <c r="H529" t="s">
        <v>76</v>
      </c>
      <c r="I529" s="4">
        <v>5</v>
      </c>
      <c r="J529" t="s">
        <v>77</v>
      </c>
      <c r="K529" s="4"/>
      <c r="L529" s="4"/>
      <c r="M529" s="4"/>
      <c r="N529" s="4"/>
      <c r="O529" s="4"/>
      <c r="P529" s="4"/>
      <c r="Q529" s="4"/>
    </row>
    <row r="530" spans="1:17" ht="15" customHeight="1" x14ac:dyDescent="0.25">
      <c r="A530">
        <v>248</v>
      </c>
      <c r="B530" t="s">
        <v>51</v>
      </c>
      <c r="C530" t="s">
        <v>139</v>
      </c>
      <c r="D530" t="s">
        <v>333</v>
      </c>
      <c r="E530">
        <v>40</v>
      </c>
      <c r="F530">
        <v>4.5199999999999996</v>
      </c>
      <c r="G530" t="s">
        <v>44</v>
      </c>
      <c r="H530" t="s">
        <v>116</v>
      </c>
      <c r="I530" s="4">
        <v>40</v>
      </c>
      <c r="J530" t="s">
        <v>115</v>
      </c>
      <c r="K530" s="1">
        <v>40</v>
      </c>
      <c r="M530" s="3" t="e">
        <f>#REF!+L530</f>
        <v>#REF!</v>
      </c>
      <c r="O530" s="3" t="e">
        <f t="shared" ref="O530:O562" si="65">M530-N530</f>
        <v>#REF!</v>
      </c>
      <c r="Q530" s="3" t="e">
        <f>O530-P530</f>
        <v>#REF!</v>
      </c>
    </row>
    <row r="531" spans="1:17" ht="15" customHeight="1" x14ac:dyDescent="0.25">
      <c r="A531">
        <v>250</v>
      </c>
      <c r="B531" t="s">
        <v>58</v>
      </c>
      <c r="C531" t="s">
        <v>105</v>
      </c>
      <c r="D531" t="s">
        <v>334</v>
      </c>
      <c r="E531">
        <v>43</v>
      </c>
      <c r="F531">
        <v>12.22</v>
      </c>
      <c r="G531" t="s">
        <v>44</v>
      </c>
      <c r="H531" t="s">
        <v>41</v>
      </c>
      <c r="I531" s="4">
        <v>5</v>
      </c>
      <c r="J531" t="s">
        <v>20</v>
      </c>
      <c r="K531" s="4">
        <f>I531</f>
        <v>5</v>
      </c>
      <c r="L531" s="4"/>
      <c r="M531" s="4" t="e">
        <f>L531-#REF!</f>
        <v>#REF!</v>
      </c>
      <c r="N531" s="4"/>
      <c r="O531" s="4" t="e">
        <f t="shared" si="65"/>
        <v>#REF!</v>
      </c>
      <c r="P531" s="4"/>
      <c r="Q531" s="4"/>
    </row>
    <row r="532" spans="1:17" ht="15" customHeight="1" x14ac:dyDescent="0.25">
      <c r="A532">
        <v>250</v>
      </c>
      <c r="B532" t="s">
        <v>58</v>
      </c>
      <c r="C532" t="s">
        <v>105</v>
      </c>
      <c r="D532" t="s">
        <v>334</v>
      </c>
      <c r="E532">
        <v>43</v>
      </c>
      <c r="F532">
        <v>12.22</v>
      </c>
      <c r="G532" t="s">
        <v>44</v>
      </c>
      <c r="H532" t="s">
        <v>116</v>
      </c>
      <c r="I532" s="4">
        <v>20</v>
      </c>
      <c r="J532" t="s">
        <v>115</v>
      </c>
      <c r="K532" s="1">
        <v>20</v>
      </c>
      <c r="L532" s="2">
        <v>20</v>
      </c>
      <c r="M532" s="3" t="e">
        <f>#REF!+L532</f>
        <v>#REF!</v>
      </c>
      <c r="N532" s="1">
        <v>20</v>
      </c>
      <c r="O532" s="3" t="e">
        <f t="shared" si="65"/>
        <v>#REF!</v>
      </c>
      <c r="Q532" s="3" t="e">
        <f t="shared" ref="Q532:Q544" si="66">O532-P532</f>
        <v>#REF!</v>
      </c>
    </row>
    <row r="533" spans="1:17" ht="15" customHeight="1" x14ac:dyDescent="0.25">
      <c r="A533">
        <v>250</v>
      </c>
      <c r="B533" t="s">
        <v>58</v>
      </c>
      <c r="C533" t="s">
        <v>105</v>
      </c>
      <c r="D533" t="s">
        <v>334</v>
      </c>
      <c r="E533">
        <v>43</v>
      </c>
      <c r="F533">
        <v>12.22</v>
      </c>
      <c r="G533" t="s">
        <v>44</v>
      </c>
      <c r="H533" t="s">
        <v>56</v>
      </c>
      <c r="I533" s="1">
        <v>3</v>
      </c>
      <c r="J533" t="s">
        <v>22</v>
      </c>
      <c r="K533" s="4"/>
      <c r="L533" s="4"/>
      <c r="M533" s="4">
        <f>I533-K533+L533</f>
        <v>3</v>
      </c>
      <c r="N533" s="4"/>
      <c r="O533" s="4">
        <f t="shared" si="65"/>
        <v>3</v>
      </c>
      <c r="P533" s="4"/>
      <c r="Q533" s="4">
        <f t="shared" si="66"/>
        <v>3</v>
      </c>
    </row>
    <row r="534" spans="1:17" ht="15" customHeight="1" x14ac:dyDescent="0.25">
      <c r="A534">
        <v>250</v>
      </c>
      <c r="B534" t="s">
        <v>58</v>
      </c>
      <c r="C534" t="s">
        <v>105</v>
      </c>
      <c r="D534" t="s">
        <v>334</v>
      </c>
      <c r="E534">
        <v>43</v>
      </c>
      <c r="F534">
        <v>12.22</v>
      </c>
      <c r="G534" t="s">
        <v>44</v>
      </c>
      <c r="H534" t="s">
        <v>62</v>
      </c>
      <c r="I534" s="1">
        <v>10</v>
      </c>
      <c r="J534" t="s">
        <v>22</v>
      </c>
      <c r="K534" s="4"/>
      <c r="L534" s="4"/>
      <c r="M534" s="4">
        <f>I534-K534+L534</f>
        <v>10</v>
      </c>
      <c r="N534" s="4"/>
      <c r="O534" s="4">
        <f t="shared" si="65"/>
        <v>10</v>
      </c>
      <c r="P534" s="4"/>
      <c r="Q534" s="4">
        <f t="shared" si="66"/>
        <v>10</v>
      </c>
    </row>
    <row r="535" spans="1:17" ht="15" customHeight="1" x14ac:dyDescent="0.25">
      <c r="A535">
        <v>250</v>
      </c>
      <c r="B535" t="s">
        <v>58</v>
      </c>
      <c r="C535" t="s">
        <v>105</v>
      </c>
      <c r="D535" t="s">
        <v>334</v>
      </c>
      <c r="E535">
        <v>43</v>
      </c>
      <c r="F535">
        <v>12.22</v>
      </c>
      <c r="G535" t="s">
        <v>44</v>
      </c>
      <c r="H535" t="s">
        <v>194</v>
      </c>
      <c r="I535" s="1">
        <v>5</v>
      </c>
      <c r="J535" t="s">
        <v>22</v>
      </c>
      <c r="K535" s="4"/>
      <c r="L535" s="4"/>
      <c r="M535" s="4">
        <f>I535-K535+L535</f>
        <v>5</v>
      </c>
      <c r="N535" s="4"/>
      <c r="O535" s="4">
        <f t="shared" si="65"/>
        <v>5</v>
      </c>
      <c r="P535" s="4"/>
      <c r="Q535" s="4">
        <f t="shared" si="66"/>
        <v>5</v>
      </c>
    </row>
    <row r="536" spans="1:17" ht="15" customHeight="1" x14ac:dyDescent="0.25">
      <c r="A536">
        <v>251</v>
      </c>
      <c r="B536" t="s">
        <v>58</v>
      </c>
      <c r="C536" t="s">
        <v>139</v>
      </c>
      <c r="D536" t="s">
        <v>335</v>
      </c>
      <c r="E536">
        <v>20</v>
      </c>
      <c r="F536">
        <v>4.87</v>
      </c>
      <c r="G536" t="s">
        <v>44</v>
      </c>
      <c r="H536" t="s">
        <v>116</v>
      </c>
      <c r="I536" s="4">
        <v>20</v>
      </c>
      <c r="J536" t="s">
        <v>115</v>
      </c>
      <c r="K536" s="1">
        <v>20</v>
      </c>
      <c r="L536" s="2">
        <v>20</v>
      </c>
      <c r="M536" s="3" t="e">
        <f>#REF!+L536</f>
        <v>#REF!</v>
      </c>
      <c r="N536" s="1">
        <v>20</v>
      </c>
      <c r="O536" s="3" t="e">
        <f t="shared" si="65"/>
        <v>#REF!</v>
      </c>
      <c r="Q536" s="3" t="e">
        <f t="shared" si="66"/>
        <v>#REF!</v>
      </c>
    </row>
    <row r="537" spans="1:17" ht="15" customHeight="1" x14ac:dyDescent="0.25">
      <c r="A537">
        <v>252</v>
      </c>
      <c r="B537" t="s">
        <v>67</v>
      </c>
      <c r="C537" t="s">
        <v>112</v>
      </c>
      <c r="D537" t="s">
        <v>336</v>
      </c>
      <c r="E537">
        <v>159</v>
      </c>
      <c r="F537">
        <v>5.7</v>
      </c>
      <c r="G537" t="s">
        <v>44</v>
      </c>
      <c r="H537" t="s">
        <v>49</v>
      </c>
      <c r="I537" s="1">
        <v>50</v>
      </c>
      <c r="J537" t="s">
        <v>22</v>
      </c>
      <c r="K537" s="4"/>
      <c r="L537" s="4"/>
      <c r="M537" s="4">
        <f>I537-K537+L537</f>
        <v>50</v>
      </c>
      <c r="N537" s="4"/>
      <c r="O537" s="4">
        <f t="shared" si="65"/>
        <v>50</v>
      </c>
      <c r="P537" s="4"/>
      <c r="Q537" s="4">
        <f t="shared" si="66"/>
        <v>50</v>
      </c>
    </row>
    <row r="538" spans="1:17" ht="15" customHeight="1" x14ac:dyDescent="0.25">
      <c r="A538">
        <v>252</v>
      </c>
      <c r="B538" t="s">
        <v>67</v>
      </c>
      <c r="C538" t="s">
        <v>112</v>
      </c>
      <c r="D538" t="s">
        <v>336</v>
      </c>
      <c r="E538">
        <v>159</v>
      </c>
      <c r="F538">
        <v>5.7</v>
      </c>
      <c r="G538" t="s">
        <v>44</v>
      </c>
      <c r="H538" t="s">
        <v>95</v>
      </c>
      <c r="I538" s="1">
        <v>10</v>
      </c>
      <c r="J538" t="s">
        <v>22</v>
      </c>
      <c r="K538" s="4"/>
      <c r="L538" s="4"/>
      <c r="M538" s="4">
        <f>I538-K538+L538</f>
        <v>10</v>
      </c>
      <c r="N538" s="4"/>
      <c r="O538" s="4">
        <f t="shared" si="65"/>
        <v>10</v>
      </c>
      <c r="P538" s="4"/>
      <c r="Q538" s="4">
        <f t="shared" si="66"/>
        <v>10</v>
      </c>
    </row>
    <row r="539" spans="1:17" ht="15" customHeight="1" x14ac:dyDescent="0.25">
      <c r="A539">
        <v>252</v>
      </c>
      <c r="B539" t="s">
        <v>67</v>
      </c>
      <c r="C539" t="s">
        <v>112</v>
      </c>
      <c r="D539" t="s">
        <v>336</v>
      </c>
      <c r="E539">
        <v>159</v>
      </c>
      <c r="F539">
        <v>5.7</v>
      </c>
      <c r="G539" t="s">
        <v>44</v>
      </c>
      <c r="H539" t="s">
        <v>116</v>
      </c>
      <c r="I539" s="4">
        <v>20</v>
      </c>
      <c r="J539" t="s">
        <v>115</v>
      </c>
      <c r="K539" s="1">
        <v>20</v>
      </c>
      <c r="L539" s="2">
        <v>20</v>
      </c>
      <c r="M539" s="3" t="e">
        <f>#REF!+L539</f>
        <v>#REF!</v>
      </c>
      <c r="N539" s="1">
        <v>20</v>
      </c>
      <c r="O539" s="3" t="e">
        <f t="shared" si="65"/>
        <v>#REF!</v>
      </c>
      <c r="Q539" s="3" t="e">
        <f t="shared" si="66"/>
        <v>#REF!</v>
      </c>
    </row>
    <row r="540" spans="1:17" ht="15" customHeight="1" x14ac:dyDescent="0.25">
      <c r="A540">
        <v>252</v>
      </c>
      <c r="B540" t="s">
        <v>67</v>
      </c>
      <c r="C540" t="s">
        <v>112</v>
      </c>
      <c r="D540" t="s">
        <v>336</v>
      </c>
      <c r="E540">
        <v>159</v>
      </c>
      <c r="F540">
        <v>5.7</v>
      </c>
      <c r="G540" t="s">
        <v>44</v>
      </c>
      <c r="H540" t="s">
        <v>49</v>
      </c>
      <c r="I540" s="1">
        <v>50</v>
      </c>
      <c r="J540" t="s">
        <v>22</v>
      </c>
      <c r="K540" s="4"/>
      <c r="L540" s="4"/>
      <c r="M540" s="4">
        <f>I540-K540+L540</f>
        <v>50</v>
      </c>
      <c r="N540" s="4"/>
      <c r="O540" s="4">
        <f t="shared" si="65"/>
        <v>50</v>
      </c>
      <c r="P540" s="4"/>
      <c r="Q540" s="4">
        <f t="shared" si="66"/>
        <v>50</v>
      </c>
    </row>
    <row r="541" spans="1:17" ht="15" customHeight="1" x14ac:dyDescent="0.25">
      <c r="A541">
        <v>252</v>
      </c>
      <c r="B541" t="s">
        <v>67</v>
      </c>
      <c r="C541" t="s">
        <v>112</v>
      </c>
      <c r="D541" t="s">
        <v>336</v>
      </c>
      <c r="E541">
        <v>159</v>
      </c>
      <c r="F541">
        <v>5.7</v>
      </c>
      <c r="G541" t="s">
        <v>44</v>
      </c>
      <c r="H541" t="s">
        <v>182</v>
      </c>
      <c r="I541" s="1">
        <v>10</v>
      </c>
      <c r="J541" t="s">
        <v>22</v>
      </c>
      <c r="K541" s="4"/>
      <c r="L541" s="4"/>
      <c r="M541" s="4">
        <f>I541-K541+L541</f>
        <v>10</v>
      </c>
      <c r="N541" s="4"/>
      <c r="O541" s="4">
        <f t="shared" si="65"/>
        <v>10</v>
      </c>
      <c r="P541" s="4"/>
      <c r="Q541" s="4">
        <f t="shared" si="66"/>
        <v>10</v>
      </c>
    </row>
    <row r="542" spans="1:17" ht="15" customHeight="1" x14ac:dyDescent="0.25">
      <c r="A542">
        <v>252</v>
      </c>
      <c r="B542" t="s">
        <v>67</v>
      </c>
      <c r="C542" t="s">
        <v>112</v>
      </c>
      <c r="D542" t="s">
        <v>336</v>
      </c>
      <c r="E542">
        <v>159</v>
      </c>
      <c r="F542">
        <v>5.7</v>
      </c>
      <c r="G542" t="s">
        <v>44</v>
      </c>
      <c r="H542" t="s">
        <v>50</v>
      </c>
      <c r="I542" s="1">
        <v>6</v>
      </c>
      <c r="J542" t="s">
        <v>22</v>
      </c>
      <c r="K542" s="4"/>
      <c r="L542" s="4"/>
      <c r="M542" s="4">
        <f>I542-K542+L542</f>
        <v>6</v>
      </c>
      <c r="N542" s="4"/>
      <c r="O542" s="4">
        <f t="shared" si="65"/>
        <v>6</v>
      </c>
      <c r="P542" s="4">
        <v>6</v>
      </c>
      <c r="Q542" s="4">
        <f t="shared" si="66"/>
        <v>0</v>
      </c>
    </row>
    <row r="543" spans="1:17" ht="15" customHeight="1" x14ac:dyDescent="0.25">
      <c r="A543">
        <v>252</v>
      </c>
      <c r="B543" t="s">
        <v>67</v>
      </c>
      <c r="C543" t="s">
        <v>112</v>
      </c>
      <c r="D543" t="s">
        <v>336</v>
      </c>
      <c r="E543">
        <v>159</v>
      </c>
      <c r="F543">
        <v>5.7</v>
      </c>
      <c r="G543" t="s">
        <v>44</v>
      </c>
      <c r="H543" t="s">
        <v>194</v>
      </c>
      <c r="I543" s="1">
        <v>10</v>
      </c>
      <c r="J543" t="s">
        <v>22</v>
      </c>
      <c r="K543" s="4"/>
      <c r="L543" s="4"/>
      <c r="M543" s="4">
        <f>I543-K543+L543</f>
        <v>10</v>
      </c>
      <c r="N543" s="4"/>
      <c r="O543" s="4">
        <f t="shared" si="65"/>
        <v>10</v>
      </c>
      <c r="P543" s="4"/>
      <c r="Q543" s="4">
        <f t="shared" si="66"/>
        <v>10</v>
      </c>
    </row>
    <row r="544" spans="1:17" ht="15" customHeight="1" x14ac:dyDescent="0.25">
      <c r="A544">
        <v>252</v>
      </c>
      <c r="B544" t="s">
        <v>67</v>
      </c>
      <c r="C544" t="s">
        <v>112</v>
      </c>
      <c r="D544" t="s">
        <v>336</v>
      </c>
      <c r="E544">
        <v>159</v>
      </c>
      <c r="F544">
        <v>5.7</v>
      </c>
      <c r="G544" t="s">
        <v>44</v>
      </c>
      <c r="H544" t="s">
        <v>120</v>
      </c>
      <c r="I544" s="1">
        <v>3</v>
      </c>
      <c r="J544" t="s">
        <v>22</v>
      </c>
      <c r="K544" s="4"/>
      <c r="L544" s="4"/>
      <c r="M544" s="4">
        <f>I544-K544+L544</f>
        <v>3</v>
      </c>
      <c r="N544" s="4"/>
      <c r="O544" s="4">
        <f t="shared" si="65"/>
        <v>3</v>
      </c>
      <c r="P544" s="4"/>
      <c r="Q544" s="4">
        <f t="shared" si="66"/>
        <v>3</v>
      </c>
    </row>
    <row r="545" spans="1:17" ht="15" customHeight="1" x14ac:dyDescent="0.25">
      <c r="A545">
        <v>253</v>
      </c>
      <c r="B545" t="s">
        <v>67</v>
      </c>
      <c r="C545" t="s">
        <v>112</v>
      </c>
      <c r="D545" t="s">
        <v>337</v>
      </c>
      <c r="E545">
        <v>29</v>
      </c>
      <c r="F545">
        <v>5.7</v>
      </c>
      <c r="G545" t="s">
        <v>44</v>
      </c>
      <c r="H545" t="s">
        <v>41</v>
      </c>
      <c r="I545" s="4">
        <v>5</v>
      </c>
      <c r="J545" t="s">
        <v>20</v>
      </c>
      <c r="K545" s="4">
        <f>I545</f>
        <v>5</v>
      </c>
      <c r="L545" s="4"/>
      <c r="M545" s="4" t="e">
        <f>L545-#REF!</f>
        <v>#REF!</v>
      </c>
      <c r="N545" s="4"/>
      <c r="O545" s="4" t="e">
        <f t="shared" si="65"/>
        <v>#REF!</v>
      </c>
      <c r="P545" s="4"/>
      <c r="Q545" s="4"/>
    </row>
    <row r="546" spans="1:17" ht="15" customHeight="1" x14ac:dyDescent="0.25">
      <c r="A546">
        <v>253</v>
      </c>
      <c r="B546" t="s">
        <v>67</v>
      </c>
      <c r="C546" t="s">
        <v>112</v>
      </c>
      <c r="D546" t="s">
        <v>337</v>
      </c>
      <c r="E546">
        <v>29</v>
      </c>
      <c r="F546">
        <v>5.7</v>
      </c>
      <c r="G546" t="s">
        <v>44</v>
      </c>
      <c r="H546" t="s">
        <v>243</v>
      </c>
      <c r="I546" s="4">
        <v>5</v>
      </c>
      <c r="J546" t="s">
        <v>20</v>
      </c>
      <c r="K546" s="4">
        <f>I546</f>
        <v>5</v>
      </c>
      <c r="L546" s="4"/>
      <c r="M546" s="4" t="e">
        <f>L546-#REF!</f>
        <v>#REF!</v>
      </c>
      <c r="N546" s="4"/>
      <c r="O546" s="4" t="e">
        <f t="shared" si="65"/>
        <v>#REF!</v>
      </c>
      <c r="P546" s="4"/>
      <c r="Q546" s="4"/>
    </row>
    <row r="547" spans="1:17" ht="15" customHeight="1" x14ac:dyDescent="0.25">
      <c r="A547">
        <v>253</v>
      </c>
      <c r="B547" t="s">
        <v>67</v>
      </c>
      <c r="C547" t="s">
        <v>112</v>
      </c>
      <c r="D547" t="s">
        <v>337</v>
      </c>
      <c r="E547">
        <v>29</v>
      </c>
      <c r="F547">
        <v>5.7</v>
      </c>
      <c r="G547" t="s">
        <v>44</v>
      </c>
      <c r="H547" t="s">
        <v>46</v>
      </c>
      <c r="I547" s="4">
        <v>5</v>
      </c>
      <c r="J547" t="s">
        <v>20</v>
      </c>
      <c r="K547" s="4">
        <f>I547</f>
        <v>5</v>
      </c>
      <c r="L547" s="4"/>
      <c r="M547" s="4" t="e">
        <f>L547-#REF!</f>
        <v>#REF!</v>
      </c>
      <c r="N547" s="4"/>
      <c r="O547" s="4" t="e">
        <f t="shared" si="65"/>
        <v>#REF!</v>
      </c>
      <c r="P547" s="4"/>
      <c r="Q547" s="4"/>
    </row>
    <row r="548" spans="1:17" ht="15" customHeight="1" x14ac:dyDescent="0.25">
      <c r="A548">
        <v>253</v>
      </c>
      <c r="B548" t="s">
        <v>67</v>
      </c>
      <c r="C548" t="s">
        <v>112</v>
      </c>
      <c r="D548" t="s">
        <v>337</v>
      </c>
      <c r="E548">
        <v>29</v>
      </c>
      <c r="F548">
        <v>5.7</v>
      </c>
      <c r="G548" t="s">
        <v>44</v>
      </c>
      <c r="H548" t="s">
        <v>21</v>
      </c>
      <c r="I548" s="1">
        <v>11</v>
      </c>
      <c r="J548" t="s">
        <v>22</v>
      </c>
      <c r="K548" s="4"/>
      <c r="L548" s="4"/>
      <c r="M548" s="4">
        <f>I548-K548+L548</f>
        <v>11</v>
      </c>
      <c r="N548" s="4"/>
      <c r="O548" s="4">
        <f t="shared" si="65"/>
        <v>11</v>
      </c>
      <c r="P548" s="4"/>
      <c r="Q548" s="4">
        <f>O548-P548</f>
        <v>11</v>
      </c>
    </row>
    <row r="549" spans="1:17" ht="15" customHeight="1" x14ac:dyDescent="0.25">
      <c r="A549">
        <v>253</v>
      </c>
      <c r="B549" t="s">
        <v>67</v>
      </c>
      <c r="C549" t="s">
        <v>112</v>
      </c>
      <c r="D549" t="s">
        <v>337</v>
      </c>
      <c r="E549">
        <v>29</v>
      </c>
      <c r="F549">
        <v>5.7</v>
      </c>
      <c r="G549" t="s">
        <v>44</v>
      </c>
      <c r="H549" t="s">
        <v>48</v>
      </c>
      <c r="I549" s="1">
        <v>3</v>
      </c>
      <c r="J549" t="s">
        <v>22</v>
      </c>
      <c r="K549" s="4"/>
      <c r="L549" s="4"/>
      <c r="M549" s="4">
        <f>I549-K549+L549</f>
        <v>3</v>
      </c>
      <c r="N549" s="4"/>
      <c r="O549" s="4">
        <f t="shared" si="65"/>
        <v>3</v>
      </c>
      <c r="P549" s="4">
        <v>3</v>
      </c>
      <c r="Q549" s="4">
        <f>O549-P549</f>
        <v>0</v>
      </c>
    </row>
    <row r="550" spans="1:17" ht="15" customHeight="1" x14ac:dyDescent="0.25">
      <c r="A550">
        <v>254</v>
      </c>
      <c r="B550" t="s">
        <v>58</v>
      </c>
      <c r="C550" t="s">
        <v>139</v>
      </c>
      <c r="D550" t="s">
        <v>338</v>
      </c>
      <c r="E550">
        <v>20</v>
      </c>
      <c r="F550">
        <v>5.46</v>
      </c>
      <c r="G550" t="s">
        <v>44</v>
      </c>
      <c r="H550" t="s">
        <v>116</v>
      </c>
      <c r="I550" s="4">
        <v>20</v>
      </c>
      <c r="J550" t="s">
        <v>115</v>
      </c>
      <c r="K550" s="1">
        <v>20</v>
      </c>
      <c r="L550" s="2">
        <v>20</v>
      </c>
      <c r="M550" s="3" t="e">
        <f>#REF!+L550</f>
        <v>#REF!</v>
      </c>
      <c r="N550" s="1">
        <v>20</v>
      </c>
      <c r="O550" s="3" t="e">
        <f t="shared" si="65"/>
        <v>#REF!</v>
      </c>
      <c r="Q550" s="3" t="e">
        <f>O550-P550</f>
        <v>#REF!</v>
      </c>
    </row>
    <row r="551" spans="1:17" ht="15" customHeight="1" x14ac:dyDescent="0.25">
      <c r="A551">
        <v>255</v>
      </c>
      <c r="B551" t="s">
        <v>67</v>
      </c>
      <c r="C551" t="s">
        <v>248</v>
      </c>
      <c r="D551" t="s">
        <v>339</v>
      </c>
      <c r="E551">
        <v>49</v>
      </c>
      <c r="F551">
        <v>8</v>
      </c>
      <c r="G551" t="s">
        <v>44</v>
      </c>
      <c r="H551" t="s">
        <v>174</v>
      </c>
      <c r="I551" s="4">
        <v>1</v>
      </c>
      <c r="J551" t="s">
        <v>20</v>
      </c>
      <c r="K551" s="4">
        <f>I551</f>
        <v>1</v>
      </c>
      <c r="L551" s="4">
        <v>1</v>
      </c>
      <c r="M551" s="4" t="e">
        <f>L551-#REF!</f>
        <v>#REF!</v>
      </c>
      <c r="N551" s="4"/>
      <c r="O551" s="4" t="e">
        <f t="shared" si="65"/>
        <v>#REF!</v>
      </c>
      <c r="P551" s="4"/>
      <c r="Q551" s="4"/>
    </row>
    <row r="552" spans="1:17" ht="15" customHeight="1" x14ac:dyDescent="0.25">
      <c r="A552">
        <v>255</v>
      </c>
      <c r="B552" t="s">
        <v>67</v>
      </c>
      <c r="C552" t="s">
        <v>248</v>
      </c>
      <c r="D552" t="s">
        <v>339</v>
      </c>
      <c r="E552">
        <v>49</v>
      </c>
      <c r="F552">
        <v>8</v>
      </c>
      <c r="G552" t="s">
        <v>44</v>
      </c>
      <c r="H552" t="s">
        <v>146</v>
      </c>
      <c r="I552" s="1">
        <v>6</v>
      </c>
      <c r="J552" t="s">
        <v>22</v>
      </c>
      <c r="K552" s="4"/>
      <c r="L552" s="4"/>
      <c r="M552" s="4">
        <f>I552-K552+L552</f>
        <v>6</v>
      </c>
      <c r="N552" s="4"/>
      <c r="O552" s="4">
        <f t="shared" si="65"/>
        <v>6</v>
      </c>
      <c r="P552" s="4"/>
      <c r="Q552" s="4">
        <f>O552-P552</f>
        <v>6</v>
      </c>
    </row>
    <row r="553" spans="1:17" ht="15" customHeight="1" x14ac:dyDescent="0.25">
      <c r="A553">
        <v>255</v>
      </c>
      <c r="B553" t="s">
        <v>67</v>
      </c>
      <c r="C553" t="s">
        <v>248</v>
      </c>
      <c r="D553" t="s">
        <v>339</v>
      </c>
      <c r="E553">
        <v>49</v>
      </c>
      <c r="F553">
        <v>8</v>
      </c>
      <c r="G553" t="s">
        <v>44</v>
      </c>
      <c r="H553" t="s">
        <v>182</v>
      </c>
      <c r="I553" s="1">
        <v>10</v>
      </c>
      <c r="J553" t="s">
        <v>22</v>
      </c>
      <c r="K553" s="4"/>
      <c r="L553" s="4"/>
      <c r="M553" s="4">
        <f>I553-K553+L553</f>
        <v>10</v>
      </c>
      <c r="N553" s="4"/>
      <c r="O553" s="4">
        <f t="shared" si="65"/>
        <v>10</v>
      </c>
      <c r="P553" s="4"/>
      <c r="Q553" s="4">
        <f>O553-P553</f>
        <v>10</v>
      </c>
    </row>
    <row r="554" spans="1:17" ht="15" customHeight="1" x14ac:dyDescent="0.25">
      <c r="A554">
        <v>255</v>
      </c>
      <c r="B554" t="s">
        <v>67</v>
      </c>
      <c r="C554" t="s">
        <v>248</v>
      </c>
      <c r="D554" t="s">
        <v>339</v>
      </c>
      <c r="E554">
        <v>49</v>
      </c>
      <c r="F554">
        <v>8</v>
      </c>
      <c r="G554" t="s">
        <v>44</v>
      </c>
      <c r="H554" t="s">
        <v>25</v>
      </c>
      <c r="I554" s="1">
        <v>19</v>
      </c>
      <c r="J554" t="s">
        <v>22</v>
      </c>
      <c r="K554" s="4"/>
      <c r="L554" s="4"/>
      <c r="M554" s="4">
        <f>I554-K554+L554</f>
        <v>19</v>
      </c>
      <c r="N554" s="4"/>
      <c r="O554" s="4">
        <f t="shared" si="65"/>
        <v>19</v>
      </c>
      <c r="P554" s="4"/>
      <c r="Q554" s="4">
        <f>O554-P554</f>
        <v>19</v>
      </c>
    </row>
    <row r="555" spans="1:17" ht="15" customHeight="1" x14ac:dyDescent="0.25">
      <c r="A555">
        <v>255</v>
      </c>
      <c r="B555" t="s">
        <v>67</v>
      </c>
      <c r="C555" t="s">
        <v>248</v>
      </c>
      <c r="D555" t="s">
        <v>339</v>
      </c>
      <c r="E555">
        <v>49</v>
      </c>
      <c r="F555">
        <v>8</v>
      </c>
      <c r="G555" t="s">
        <v>44</v>
      </c>
      <c r="H555" t="s">
        <v>96</v>
      </c>
      <c r="I555" s="1">
        <v>10</v>
      </c>
      <c r="J555" t="s">
        <v>22</v>
      </c>
      <c r="K555" s="4"/>
      <c r="L555" s="4"/>
      <c r="M555" s="4">
        <f>I555-K555+L555</f>
        <v>10</v>
      </c>
      <c r="N555" s="4"/>
      <c r="O555" s="4">
        <f t="shared" si="65"/>
        <v>10</v>
      </c>
      <c r="P555" s="4"/>
      <c r="Q555" s="4">
        <f>O555-P555</f>
        <v>10</v>
      </c>
    </row>
    <row r="556" spans="1:17" ht="15" customHeight="1" x14ac:dyDescent="0.25">
      <c r="A556">
        <v>255</v>
      </c>
      <c r="B556" t="s">
        <v>67</v>
      </c>
      <c r="C556" t="s">
        <v>248</v>
      </c>
      <c r="D556" t="s">
        <v>339</v>
      </c>
      <c r="E556">
        <v>49</v>
      </c>
      <c r="F556">
        <v>8</v>
      </c>
      <c r="G556" t="s">
        <v>44</v>
      </c>
      <c r="H556" t="s">
        <v>233</v>
      </c>
      <c r="I556" s="1">
        <v>3</v>
      </c>
      <c r="J556" t="s">
        <v>22</v>
      </c>
      <c r="K556" s="4"/>
      <c r="L556" s="4"/>
      <c r="M556" s="4">
        <f>I556-K556+L556</f>
        <v>3</v>
      </c>
      <c r="N556" s="4"/>
      <c r="O556" s="4">
        <f t="shared" si="65"/>
        <v>3</v>
      </c>
      <c r="P556" s="4"/>
      <c r="Q556" s="4">
        <f>O556-P556</f>
        <v>3</v>
      </c>
    </row>
    <row r="557" spans="1:17" ht="15" customHeight="1" x14ac:dyDescent="0.25">
      <c r="A557">
        <v>257</v>
      </c>
      <c r="B557" t="s">
        <v>58</v>
      </c>
      <c r="C557" t="s">
        <v>340</v>
      </c>
      <c r="D557" t="s">
        <v>341</v>
      </c>
      <c r="E557">
        <v>10</v>
      </c>
      <c r="F557">
        <v>19.37</v>
      </c>
      <c r="G557" t="s">
        <v>166</v>
      </c>
      <c r="H557" t="s">
        <v>46</v>
      </c>
      <c r="I557" s="4">
        <v>10</v>
      </c>
      <c r="J557" t="s">
        <v>20</v>
      </c>
      <c r="K557" s="4">
        <f>I557</f>
        <v>10</v>
      </c>
      <c r="L557" s="4"/>
      <c r="M557" s="4" t="e">
        <f>L557-#REF!</f>
        <v>#REF!</v>
      </c>
      <c r="N557" s="4"/>
      <c r="O557" s="4" t="e">
        <f t="shared" si="65"/>
        <v>#REF!</v>
      </c>
      <c r="P557" s="4"/>
      <c r="Q557" s="4"/>
    </row>
    <row r="558" spans="1:17" ht="15" customHeight="1" x14ac:dyDescent="0.25">
      <c r="A558">
        <v>258</v>
      </c>
      <c r="B558" t="s">
        <v>67</v>
      </c>
      <c r="C558" t="s">
        <v>248</v>
      </c>
      <c r="D558" t="s">
        <v>342</v>
      </c>
      <c r="E558">
        <v>4</v>
      </c>
      <c r="F558">
        <v>22.7</v>
      </c>
      <c r="G558" t="s">
        <v>166</v>
      </c>
      <c r="H558" t="s">
        <v>26</v>
      </c>
      <c r="I558" s="1">
        <v>4</v>
      </c>
      <c r="J558" t="s">
        <v>22</v>
      </c>
      <c r="K558" s="4"/>
      <c r="L558" s="4"/>
      <c r="M558" s="4">
        <f>I558-K558+L558</f>
        <v>4</v>
      </c>
      <c r="N558" s="4"/>
      <c r="O558" s="4">
        <f t="shared" si="65"/>
        <v>4</v>
      </c>
      <c r="P558" s="4"/>
      <c r="Q558" s="4">
        <f>O558-P558</f>
        <v>4</v>
      </c>
    </row>
    <row r="559" spans="1:17" ht="15" customHeight="1" x14ac:dyDescent="0.25">
      <c r="A559">
        <v>260</v>
      </c>
      <c r="B559" t="s">
        <v>67</v>
      </c>
      <c r="C559" t="s">
        <v>343</v>
      </c>
      <c r="D559" t="s">
        <v>344</v>
      </c>
      <c r="E559">
        <v>2</v>
      </c>
      <c r="F559">
        <v>244</v>
      </c>
      <c r="G559" t="s">
        <v>44</v>
      </c>
      <c r="H559" t="s">
        <v>49</v>
      </c>
      <c r="I559" s="1">
        <v>2</v>
      </c>
      <c r="J559" t="s">
        <v>22</v>
      </c>
      <c r="K559" s="4"/>
      <c r="L559" s="4"/>
      <c r="M559" s="4">
        <f>I559-K559+L559</f>
        <v>2</v>
      </c>
      <c r="N559" s="4"/>
      <c r="O559" s="4">
        <f t="shared" si="65"/>
        <v>2</v>
      </c>
      <c r="P559" s="4"/>
      <c r="Q559" s="4">
        <f>O559-P559</f>
        <v>2</v>
      </c>
    </row>
    <row r="560" spans="1:17" ht="15" customHeight="1" x14ac:dyDescent="0.25">
      <c r="A560">
        <v>261</v>
      </c>
      <c r="B560" t="s">
        <v>67</v>
      </c>
      <c r="C560" t="s">
        <v>343</v>
      </c>
      <c r="D560" t="s">
        <v>345</v>
      </c>
      <c r="E560">
        <v>2</v>
      </c>
      <c r="F560">
        <v>271</v>
      </c>
      <c r="G560" t="s">
        <v>44</v>
      </c>
      <c r="H560" t="s">
        <v>49</v>
      </c>
      <c r="I560" s="1">
        <v>2</v>
      </c>
      <c r="J560" t="s">
        <v>22</v>
      </c>
      <c r="K560" s="4"/>
      <c r="L560" s="4"/>
      <c r="M560" s="4">
        <f>I560-K560+L560</f>
        <v>2</v>
      </c>
      <c r="N560" s="4"/>
      <c r="O560" s="4">
        <f t="shared" si="65"/>
        <v>2</v>
      </c>
      <c r="P560" s="4"/>
      <c r="Q560" s="4">
        <f>O560-P560</f>
        <v>2</v>
      </c>
    </row>
    <row r="561" spans="1:17" ht="15" customHeight="1" x14ac:dyDescent="0.25">
      <c r="A561">
        <v>262</v>
      </c>
      <c r="B561" t="s">
        <v>67</v>
      </c>
      <c r="C561" t="s">
        <v>346</v>
      </c>
      <c r="D561" t="s">
        <v>347</v>
      </c>
      <c r="E561">
        <v>23</v>
      </c>
      <c r="F561">
        <v>8.69</v>
      </c>
      <c r="G561" t="s">
        <v>166</v>
      </c>
      <c r="H561" t="s">
        <v>290</v>
      </c>
      <c r="I561" s="4">
        <v>15</v>
      </c>
      <c r="J561" t="s">
        <v>20</v>
      </c>
      <c r="K561" s="4">
        <f>I561</f>
        <v>15</v>
      </c>
      <c r="L561" s="4"/>
      <c r="M561" s="4" t="e">
        <f>L561-#REF!</f>
        <v>#REF!</v>
      </c>
      <c r="N561" s="4"/>
      <c r="O561" s="4" t="e">
        <f t="shared" si="65"/>
        <v>#REF!</v>
      </c>
      <c r="P561" s="4"/>
      <c r="Q561" s="4"/>
    </row>
    <row r="562" spans="1:17" ht="15" customHeight="1" x14ac:dyDescent="0.25">
      <c r="A562">
        <v>262</v>
      </c>
      <c r="B562" t="s">
        <v>67</v>
      </c>
      <c r="C562" t="s">
        <v>346</v>
      </c>
      <c r="D562" t="s">
        <v>347</v>
      </c>
      <c r="E562">
        <v>23</v>
      </c>
      <c r="F562">
        <v>8.69</v>
      </c>
      <c r="G562" t="s">
        <v>166</v>
      </c>
      <c r="H562" t="s">
        <v>348</v>
      </c>
      <c r="I562" s="4">
        <v>2</v>
      </c>
      <c r="J562" t="s">
        <v>20</v>
      </c>
      <c r="K562" s="4">
        <f>I562</f>
        <v>2</v>
      </c>
      <c r="L562" s="4"/>
      <c r="M562" s="4" t="e">
        <f>L562-#REF!</f>
        <v>#REF!</v>
      </c>
      <c r="N562" s="4"/>
      <c r="O562" s="4" t="e">
        <f t="shared" si="65"/>
        <v>#REF!</v>
      </c>
      <c r="P562" s="4"/>
      <c r="Q562" s="4"/>
    </row>
    <row r="563" spans="1:17" ht="15" customHeight="1" x14ac:dyDescent="0.25">
      <c r="A563">
        <v>262</v>
      </c>
      <c r="B563" t="s">
        <v>67</v>
      </c>
      <c r="C563" t="s">
        <v>346</v>
      </c>
      <c r="D563" t="s">
        <v>347</v>
      </c>
      <c r="E563">
        <v>23</v>
      </c>
      <c r="F563">
        <v>8.69</v>
      </c>
      <c r="G563" t="s">
        <v>166</v>
      </c>
      <c r="H563" t="s">
        <v>76</v>
      </c>
      <c r="I563" s="4">
        <v>1</v>
      </c>
      <c r="J563" t="s">
        <v>77</v>
      </c>
      <c r="K563" s="4">
        <v>1</v>
      </c>
      <c r="L563" s="4"/>
      <c r="M563" s="4"/>
      <c r="N563" s="4"/>
      <c r="O563" s="4"/>
      <c r="P563" s="4"/>
      <c r="Q563" s="4"/>
    </row>
    <row r="564" spans="1:17" ht="15" customHeight="1" x14ac:dyDescent="0.25">
      <c r="A564">
        <v>262</v>
      </c>
      <c r="B564" t="s">
        <v>67</v>
      </c>
      <c r="C564" t="s">
        <v>346</v>
      </c>
      <c r="D564" t="s">
        <v>347</v>
      </c>
      <c r="E564">
        <v>23</v>
      </c>
      <c r="F564">
        <v>8.69</v>
      </c>
      <c r="G564" t="s">
        <v>166</v>
      </c>
      <c r="H564" t="s">
        <v>47</v>
      </c>
      <c r="I564" s="4">
        <v>1</v>
      </c>
      <c r="J564" t="s">
        <v>20</v>
      </c>
      <c r="K564" s="4">
        <f>I564</f>
        <v>1</v>
      </c>
      <c r="L564" s="4"/>
      <c r="M564" s="4" t="e">
        <f>L564-#REF!</f>
        <v>#REF!</v>
      </c>
      <c r="N564" s="4"/>
      <c r="O564" s="4" t="e">
        <f t="shared" ref="O564:O585" si="67">M564-N564</f>
        <v>#REF!</v>
      </c>
      <c r="P564" s="4"/>
      <c r="Q564" s="4"/>
    </row>
    <row r="565" spans="1:17" ht="15" customHeight="1" x14ac:dyDescent="0.25">
      <c r="A565">
        <v>262</v>
      </c>
      <c r="B565" t="s">
        <v>67</v>
      </c>
      <c r="C565" t="s">
        <v>346</v>
      </c>
      <c r="D565" t="s">
        <v>347</v>
      </c>
      <c r="E565">
        <v>23</v>
      </c>
      <c r="F565">
        <v>8.69</v>
      </c>
      <c r="G565" t="s">
        <v>166</v>
      </c>
      <c r="H565" t="s">
        <v>349</v>
      </c>
      <c r="I565" s="1">
        <v>4</v>
      </c>
      <c r="J565" t="s">
        <v>22</v>
      </c>
      <c r="K565" s="4">
        <v>4</v>
      </c>
      <c r="L565" s="4"/>
      <c r="M565" s="4">
        <f>I565-K565+L565</f>
        <v>0</v>
      </c>
      <c r="N565" s="4"/>
      <c r="O565" s="4">
        <f t="shared" si="67"/>
        <v>0</v>
      </c>
      <c r="P565" s="4"/>
      <c r="Q565" s="4">
        <f t="shared" ref="Q565:Q583" si="68">O565-P565</f>
        <v>0</v>
      </c>
    </row>
    <row r="566" spans="1:17" ht="15" customHeight="1" x14ac:dyDescent="0.25">
      <c r="A566">
        <v>263</v>
      </c>
      <c r="B566" t="s">
        <v>67</v>
      </c>
      <c r="C566" t="s">
        <v>68</v>
      </c>
      <c r="D566" t="s">
        <v>350</v>
      </c>
      <c r="E566">
        <v>20</v>
      </c>
      <c r="F566">
        <v>8.6</v>
      </c>
      <c r="G566" t="s">
        <v>44</v>
      </c>
      <c r="H566" t="s">
        <v>116</v>
      </c>
      <c r="I566" s="4">
        <v>20</v>
      </c>
      <c r="J566" t="s">
        <v>115</v>
      </c>
      <c r="K566" s="1">
        <v>20</v>
      </c>
      <c r="L566" s="2">
        <v>20</v>
      </c>
      <c r="M566" s="3" t="e">
        <f>#REF!+L566</f>
        <v>#REF!</v>
      </c>
      <c r="N566" s="1">
        <v>20</v>
      </c>
      <c r="O566" s="3" t="e">
        <f t="shared" si="67"/>
        <v>#REF!</v>
      </c>
      <c r="Q566" s="3" t="e">
        <f t="shared" si="68"/>
        <v>#REF!</v>
      </c>
    </row>
    <row r="567" spans="1:17" ht="15" customHeight="1" x14ac:dyDescent="0.25">
      <c r="A567">
        <v>264</v>
      </c>
      <c r="B567" t="s">
        <v>67</v>
      </c>
      <c r="C567" t="s">
        <v>68</v>
      </c>
      <c r="D567" t="s">
        <v>351</v>
      </c>
      <c r="E567">
        <v>10</v>
      </c>
      <c r="F567">
        <v>10.5</v>
      </c>
      <c r="G567" t="s">
        <v>44</v>
      </c>
      <c r="H567" t="s">
        <v>49</v>
      </c>
      <c r="I567" s="1">
        <v>10</v>
      </c>
      <c r="J567" t="s">
        <v>22</v>
      </c>
      <c r="K567" s="4"/>
      <c r="L567" s="4"/>
      <c r="M567" s="4">
        <f>I567-K567+L567</f>
        <v>10</v>
      </c>
      <c r="N567" s="4"/>
      <c r="O567" s="4">
        <f t="shared" si="67"/>
        <v>10</v>
      </c>
      <c r="P567" s="4"/>
      <c r="Q567" s="4">
        <f t="shared" si="68"/>
        <v>10</v>
      </c>
    </row>
    <row r="568" spans="1:17" ht="15" customHeight="1" x14ac:dyDescent="0.25">
      <c r="A568">
        <v>265</v>
      </c>
      <c r="B568" t="s">
        <v>230</v>
      </c>
      <c r="C568" t="s">
        <v>103</v>
      </c>
      <c r="D568" t="s">
        <v>352</v>
      </c>
      <c r="E568">
        <v>4</v>
      </c>
      <c r="F568">
        <v>235</v>
      </c>
      <c r="G568" t="s">
        <v>44</v>
      </c>
      <c r="H568" t="s">
        <v>353</v>
      </c>
      <c r="I568" s="1">
        <v>3</v>
      </c>
      <c r="J568" t="s">
        <v>22</v>
      </c>
      <c r="K568" s="4">
        <v>3</v>
      </c>
      <c r="L568" s="4"/>
      <c r="M568" s="4">
        <f>I568-K568+L568</f>
        <v>0</v>
      </c>
      <c r="N568" s="4"/>
      <c r="O568" s="4">
        <f t="shared" si="67"/>
        <v>0</v>
      </c>
      <c r="P568" s="4"/>
      <c r="Q568" s="4">
        <f t="shared" si="68"/>
        <v>0</v>
      </c>
    </row>
    <row r="569" spans="1:17" ht="15" customHeight="1" x14ac:dyDescent="0.25">
      <c r="A569">
        <v>265</v>
      </c>
      <c r="B569" t="s">
        <v>230</v>
      </c>
      <c r="C569" t="s">
        <v>103</v>
      </c>
      <c r="D569" t="s">
        <v>352</v>
      </c>
      <c r="E569">
        <v>4</v>
      </c>
      <c r="F569">
        <v>235</v>
      </c>
      <c r="G569" t="s">
        <v>44</v>
      </c>
      <c r="H569" t="s">
        <v>116</v>
      </c>
      <c r="I569" s="4">
        <v>1</v>
      </c>
      <c r="J569" t="s">
        <v>115</v>
      </c>
      <c r="L569" s="2">
        <v>1</v>
      </c>
      <c r="M569" s="3" t="e">
        <f>#REF!+L569</f>
        <v>#REF!</v>
      </c>
      <c r="N569" s="1">
        <v>1</v>
      </c>
      <c r="O569" s="3" t="e">
        <f t="shared" si="67"/>
        <v>#REF!</v>
      </c>
      <c r="P569" s="1">
        <v>1</v>
      </c>
      <c r="Q569" s="3" t="e">
        <f t="shared" si="68"/>
        <v>#REF!</v>
      </c>
    </row>
    <row r="570" spans="1:17" ht="15" customHeight="1" x14ac:dyDescent="0.25">
      <c r="A570">
        <v>266</v>
      </c>
      <c r="B570" t="s">
        <v>15</v>
      </c>
      <c r="C570" t="s">
        <v>103</v>
      </c>
      <c r="D570" t="s">
        <v>354</v>
      </c>
      <c r="E570">
        <v>4</v>
      </c>
      <c r="F570">
        <v>47.5</v>
      </c>
      <c r="G570" t="s">
        <v>44</v>
      </c>
      <c r="H570" t="s">
        <v>355</v>
      </c>
      <c r="I570" s="1">
        <v>1</v>
      </c>
      <c r="J570" t="s">
        <v>22</v>
      </c>
      <c r="K570" s="4"/>
      <c r="L570" s="4"/>
      <c r="M570" s="4">
        <f t="shared" ref="M570:M583" si="69">I570-K570+L570</f>
        <v>1</v>
      </c>
      <c r="N570" s="4"/>
      <c r="O570" s="4">
        <f t="shared" si="67"/>
        <v>1</v>
      </c>
      <c r="P570" s="4"/>
      <c r="Q570" s="4">
        <f t="shared" si="68"/>
        <v>1</v>
      </c>
    </row>
    <row r="571" spans="1:17" ht="15" customHeight="1" x14ac:dyDescent="0.25">
      <c r="A571">
        <v>266</v>
      </c>
      <c r="B571" t="s">
        <v>15</v>
      </c>
      <c r="C571" t="s">
        <v>103</v>
      </c>
      <c r="D571" t="s">
        <v>354</v>
      </c>
      <c r="E571">
        <v>4</v>
      </c>
      <c r="F571">
        <v>47.5</v>
      </c>
      <c r="G571" t="s">
        <v>44</v>
      </c>
      <c r="H571" t="s">
        <v>356</v>
      </c>
      <c r="I571" s="1">
        <v>3</v>
      </c>
      <c r="J571" t="s">
        <v>22</v>
      </c>
      <c r="K571" s="4"/>
      <c r="L571" s="4"/>
      <c r="M571" s="4">
        <f t="shared" si="69"/>
        <v>3</v>
      </c>
      <c r="N571" s="4"/>
      <c r="O571" s="4">
        <f t="shared" si="67"/>
        <v>3</v>
      </c>
      <c r="P571" s="4"/>
      <c r="Q571" s="4">
        <f t="shared" si="68"/>
        <v>3</v>
      </c>
    </row>
    <row r="572" spans="1:17" ht="15" customHeight="1" x14ac:dyDescent="0.25">
      <c r="A572">
        <v>267</v>
      </c>
      <c r="B572" t="s">
        <v>58</v>
      </c>
      <c r="C572" t="s">
        <v>42</v>
      </c>
      <c r="D572" t="s">
        <v>357</v>
      </c>
      <c r="E572">
        <v>7</v>
      </c>
      <c r="F572">
        <v>22.81</v>
      </c>
      <c r="G572" t="s">
        <v>44</v>
      </c>
      <c r="H572" t="s">
        <v>155</v>
      </c>
      <c r="I572" s="1">
        <v>6</v>
      </c>
      <c r="J572" t="s">
        <v>22</v>
      </c>
      <c r="K572" s="4"/>
      <c r="L572" s="4"/>
      <c r="M572" s="4">
        <f t="shared" si="69"/>
        <v>6</v>
      </c>
      <c r="N572" s="4"/>
      <c r="O572" s="4">
        <f t="shared" si="67"/>
        <v>6</v>
      </c>
      <c r="P572" s="4">
        <v>6</v>
      </c>
      <c r="Q572" s="4">
        <f t="shared" si="68"/>
        <v>0</v>
      </c>
    </row>
    <row r="573" spans="1:17" ht="15" customHeight="1" x14ac:dyDescent="0.25">
      <c r="A573">
        <v>267</v>
      </c>
      <c r="B573" t="s">
        <v>58</v>
      </c>
      <c r="C573" t="s">
        <v>42</v>
      </c>
      <c r="D573" t="s">
        <v>357</v>
      </c>
      <c r="E573">
        <v>7</v>
      </c>
      <c r="F573">
        <v>22.81</v>
      </c>
      <c r="G573" t="s">
        <v>44</v>
      </c>
      <c r="H573" t="s">
        <v>355</v>
      </c>
      <c r="I573" s="1">
        <v>1</v>
      </c>
      <c r="J573" t="s">
        <v>22</v>
      </c>
      <c r="K573" s="4"/>
      <c r="L573" s="4"/>
      <c r="M573" s="4">
        <f t="shared" si="69"/>
        <v>1</v>
      </c>
      <c r="N573" s="4"/>
      <c r="O573" s="4">
        <f t="shared" si="67"/>
        <v>1</v>
      </c>
      <c r="P573" s="4"/>
      <c r="Q573" s="4">
        <f t="shared" si="68"/>
        <v>1</v>
      </c>
    </row>
    <row r="574" spans="1:17" ht="15" customHeight="1" x14ac:dyDescent="0.25">
      <c r="A574">
        <v>268</v>
      </c>
      <c r="B574" t="s">
        <v>15</v>
      </c>
      <c r="C574" t="s">
        <v>103</v>
      </c>
      <c r="D574" t="s">
        <v>358</v>
      </c>
      <c r="E574">
        <v>35</v>
      </c>
      <c r="F574">
        <v>40.11</v>
      </c>
      <c r="G574" t="s">
        <v>44</v>
      </c>
      <c r="H574" t="s">
        <v>49</v>
      </c>
      <c r="I574" s="1">
        <v>10</v>
      </c>
      <c r="J574" t="s">
        <v>22</v>
      </c>
      <c r="K574" s="4">
        <v>10</v>
      </c>
      <c r="L574" s="4"/>
      <c r="M574" s="4">
        <f t="shared" si="69"/>
        <v>0</v>
      </c>
      <c r="N574" s="4"/>
      <c r="O574" s="4">
        <f t="shared" si="67"/>
        <v>0</v>
      </c>
      <c r="P574" s="4"/>
      <c r="Q574" s="4">
        <f t="shared" si="68"/>
        <v>0</v>
      </c>
    </row>
    <row r="575" spans="1:17" ht="15" customHeight="1" x14ac:dyDescent="0.25">
      <c r="A575">
        <v>268</v>
      </c>
      <c r="B575" t="s">
        <v>15</v>
      </c>
      <c r="C575" t="s">
        <v>103</v>
      </c>
      <c r="D575" t="s">
        <v>358</v>
      </c>
      <c r="E575">
        <v>35</v>
      </c>
      <c r="F575">
        <v>40.11</v>
      </c>
      <c r="G575" t="s">
        <v>44</v>
      </c>
      <c r="H575" t="s">
        <v>49</v>
      </c>
      <c r="I575" s="1">
        <v>20</v>
      </c>
      <c r="J575" t="s">
        <v>22</v>
      </c>
      <c r="K575" s="4"/>
      <c r="L575" s="4"/>
      <c r="M575" s="4">
        <f t="shared" si="69"/>
        <v>20</v>
      </c>
      <c r="N575" s="4"/>
      <c r="O575" s="4">
        <f t="shared" si="67"/>
        <v>20</v>
      </c>
      <c r="P575" s="4"/>
      <c r="Q575" s="4">
        <f t="shared" si="68"/>
        <v>20</v>
      </c>
    </row>
    <row r="576" spans="1:17" ht="15" customHeight="1" x14ac:dyDescent="0.25">
      <c r="A576">
        <v>268</v>
      </c>
      <c r="B576" t="s">
        <v>15</v>
      </c>
      <c r="C576" t="s">
        <v>103</v>
      </c>
      <c r="D576" t="s">
        <v>358</v>
      </c>
      <c r="E576">
        <v>35</v>
      </c>
      <c r="F576">
        <v>40.11</v>
      </c>
      <c r="G576" t="s">
        <v>44</v>
      </c>
      <c r="H576" t="s">
        <v>34</v>
      </c>
      <c r="I576" s="1">
        <v>2</v>
      </c>
      <c r="J576" t="s">
        <v>22</v>
      </c>
      <c r="K576" s="4"/>
      <c r="L576" s="4"/>
      <c r="M576" s="4">
        <f t="shared" si="69"/>
        <v>2</v>
      </c>
      <c r="N576" s="4"/>
      <c r="O576" s="4">
        <f t="shared" si="67"/>
        <v>2</v>
      </c>
      <c r="P576" s="4"/>
      <c r="Q576" s="4">
        <f t="shared" si="68"/>
        <v>2</v>
      </c>
    </row>
    <row r="577" spans="1:17" ht="15" customHeight="1" x14ac:dyDescent="0.25">
      <c r="A577">
        <v>268</v>
      </c>
      <c r="B577" t="s">
        <v>15</v>
      </c>
      <c r="C577" t="s">
        <v>103</v>
      </c>
      <c r="D577" t="s">
        <v>358</v>
      </c>
      <c r="E577">
        <v>35</v>
      </c>
      <c r="F577">
        <v>40.11</v>
      </c>
      <c r="G577" t="s">
        <v>44</v>
      </c>
      <c r="H577" t="s">
        <v>356</v>
      </c>
      <c r="I577" s="1">
        <v>3</v>
      </c>
      <c r="J577" t="s">
        <v>22</v>
      </c>
      <c r="K577" s="4"/>
      <c r="L577" s="4"/>
      <c r="M577" s="4">
        <f t="shared" si="69"/>
        <v>3</v>
      </c>
      <c r="N577" s="4"/>
      <c r="O577" s="4">
        <f t="shared" si="67"/>
        <v>3</v>
      </c>
      <c r="P577" s="4"/>
      <c r="Q577" s="4">
        <f t="shared" si="68"/>
        <v>3</v>
      </c>
    </row>
    <row r="578" spans="1:17" ht="15" customHeight="1" x14ac:dyDescent="0.25">
      <c r="A578">
        <v>269</v>
      </c>
      <c r="B578" t="s">
        <v>67</v>
      </c>
      <c r="C578" t="s">
        <v>103</v>
      </c>
      <c r="D578" t="s">
        <v>359</v>
      </c>
      <c r="E578">
        <v>1</v>
      </c>
      <c r="F578">
        <v>374</v>
      </c>
      <c r="G578" t="s">
        <v>44</v>
      </c>
      <c r="H578" t="s">
        <v>355</v>
      </c>
      <c r="I578" s="1">
        <v>1</v>
      </c>
      <c r="J578" t="s">
        <v>22</v>
      </c>
      <c r="K578" s="4"/>
      <c r="L578" s="4"/>
      <c r="M578" s="4">
        <f t="shared" si="69"/>
        <v>1</v>
      </c>
      <c r="N578" s="4"/>
      <c r="O578" s="4">
        <f t="shared" si="67"/>
        <v>1</v>
      </c>
      <c r="P578" s="4"/>
      <c r="Q578" s="4">
        <f t="shared" si="68"/>
        <v>1</v>
      </c>
    </row>
    <row r="579" spans="1:17" ht="15" customHeight="1" x14ac:dyDescent="0.25">
      <c r="A579">
        <v>270</v>
      </c>
      <c r="B579" t="s">
        <v>67</v>
      </c>
      <c r="C579" t="s">
        <v>103</v>
      </c>
      <c r="D579" t="s">
        <v>360</v>
      </c>
      <c r="E579">
        <v>2</v>
      </c>
      <c r="F579">
        <v>457</v>
      </c>
      <c r="G579" t="s">
        <v>44</v>
      </c>
      <c r="H579" t="s">
        <v>64</v>
      </c>
      <c r="I579" s="1">
        <v>1</v>
      </c>
      <c r="J579" t="s">
        <v>22</v>
      </c>
      <c r="K579" s="4">
        <v>1</v>
      </c>
      <c r="L579" s="4"/>
      <c r="M579" s="4">
        <f t="shared" si="69"/>
        <v>0</v>
      </c>
      <c r="N579" s="4"/>
      <c r="O579" s="4">
        <f t="shared" si="67"/>
        <v>0</v>
      </c>
      <c r="P579" s="4"/>
      <c r="Q579" s="4">
        <f t="shared" si="68"/>
        <v>0</v>
      </c>
    </row>
    <row r="580" spans="1:17" ht="15" customHeight="1" x14ac:dyDescent="0.25">
      <c r="A580">
        <v>270</v>
      </c>
      <c r="B580" t="s">
        <v>67</v>
      </c>
      <c r="C580" t="s">
        <v>103</v>
      </c>
      <c r="D580" t="s">
        <v>360</v>
      </c>
      <c r="E580">
        <v>2</v>
      </c>
      <c r="F580">
        <v>457</v>
      </c>
      <c r="G580" t="s">
        <v>44</v>
      </c>
      <c r="H580" t="s">
        <v>355</v>
      </c>
      <c r="I580" s="1">
        <v>1</v>
      </c>
      <c r="J580" t="s">
        <v>22</v>
      </c>
      <c r="K580" s="4"/>
      <c r="L580" s="4"/>
      <c r="M580" s="4">
        <f t="shared" si="69"/>
        <v>1</v>
      </c>
      <c r="N580" s="4"/>
      <c r="O580" s="4">
        <f t="shared" si="67"/>
        <v>1</v>
      </c>
      <c r="P580" s="4"/>
      <c r="Q580" s="4">
        <f t="shared" si="68"/>
        <v>1</v>
      </c>
    </row>
    <row r="581" spans="1:17" ht="15" customHeight="1" x14ac:dyDescent="0.25">
      <c r="A581">
        <v>271</v>
      </c>
      <c r="B581" t="s">
        <v>67</v>
      </c>
      <c r="C581" t="s">
        <v>103</v>
      </c>
      <c r="D581" t="s">
        <v>361</v>
      </c>
      <c r="E581">
        <v>1</v>
      </c>
      <c r="F581">
        <v>460</v>
      </c>
      <c r="G581" t="s">
        <v>44</v>
      </c>
      <c r="H581" t="s">
        <v>355</v>
      </c>
      <c r="I581" s="1">
        <v>1</v>
      </c>
      <c r="J581" t="s">
        <v>22</v>
      </c>
      <c r="K581" s="4"/>
      <c r="L581" s="4"/>
      <c r="M581" s="4">
        <f t="shared" si="69"/>
        <v>1</v>
      </c>
      <c r="N581" s="4"/>
      <c r="O581" s="4">
        <f t="shared" si="67"/>
        <v>1</v>
      </c>
      <c r="P581" s="4"/>
      <c r="Q581" s="4">
        <f t="shared" si="68"/>
        <v>1</v>
      </c>
    </row>
    <row r="582" spans="1:17" ht="15" customHeight="1" x14ac:dyDescent="0.25">
      <c r="A582">
        <v>272</v>
      </c>
      <c r="B582" t="s">
        <v>67</v>
      </c>
      <c r="C582" t="s">
        <v>103</v>
      </c>
      <c r="D582" t="s">
        <v>362</v>
      </c>
      <c r="E582">
        <v>1</v>
      </c>
      <c r="F582">
        <v>326</v>
      </c>
      <c r="G582" t="s">
        <v>44</v>
      </c>
      <c r="H582" t="s">
        <v>355</v>
      </c>
      <c r="I582" s="1">
        <v>1</v>
      </c>
      <c r="J582" t="s">
        <v>22</v>
      </c>
      <c r="K582" s="4"/>
      <c r="L582" s="4"/>
      <c r="M582" s="4">
        <f t="shared" si="69"/>
        <v>1</v>
      </c>
      <c r="N582" s="4"/>
      <c r="O582" s="4">
        <f t="shared" si="67"/>
        <v>1</v>
      </c>
      <c r="P582" s="4"/>
      <c r="Q582" s="4">
        <f t="shared" si="68"/>
        <v>1</v>
      </c>
    </row>
    <row r="583" spans="1:17" ht="15" customHeight="1" x14ac:dyDescent="0.25">
      <c r="A583">
        <v>273</v>
      </c>
      <c r="B583" t="s">
        <v>67</v>
      </c>
      <c r="C583" t="s">
        <v>103</v>
      </c>
      <c r="D583" t="s">
        <v>363</v>
      </c>
      <c r="E583">
        <v>1</v>
      </c>
      <c r="F583">
        <v>313</v>
      </c>
      <c r="G583" t="s">
        <v>44</v>
      </c>
      <c r="H583" t="s">
        <v>355</v>
      </c>
      <c r="I583" s="1">
        <v>1</v>
      </c>
      <c r="J583" t="s">
        <v>22</v>
      </c>
      <c r="K583" s="4"/>
      <c r="L583" s="4"/>
      <c r="M583" s="4">
        <f t="shared" si="69"/>
        <v>1</v>
      </c>
      <c r="N583" s="4"/>
      <c r="O583" s="4">
        <f t="shared" si="67"/>
        <v>1</v>
      </c>
      <c r="P583" s="4"/>
      <c r="Q583" s="4">
        <f t="shared" si="68"/>
        <v>1</v>
      </c>
    </row>
    <row r="584" spans="1:17" ht="15" customHeight="1" x14ac:dyDescent="0.25">
      <c r="A584">
        <v>274</v>
      </c>
      <c r="B584" t="s">
        <v>67</v>
      </c>
      <c r="C584" t="s">
        <v>103</v>
      </c>
      <c r="D584" t="s">
        <v>364</v>
      </c>
      <c r="E584">
        <v>60</v>
      </c>
      <c r="F584">
        <v>33.33</v>
      </c>
      <c r="G584" t="s">
        <v>44</v>
      </c>
      <c r="H584" t="s">
        <v>46</v>
      </c>
      <c r="I584" s="4">
        <v>3</v>
      </c>
      <c r="J584" t="s">
        <v>20</v>
      </c>
      <c r="K584" s="4">
        <f>I584</f>
        <v>3</v>
      </c>
      <c r="L584" s="4">
        <v>3</v>
      </c>
      <c r="M584" s="4" t="e">
        <f>L584-#REF!</f>
        <v>#REF!</v>
      </c>
      <c r="N584" s="4"/>
      <c r="O584" s="4" t="e">
        <f t="shared" si="67"/>
        <v>#REF!</v>
      </c>
      <c r="P584" s="4"/>
      <c r="Q584" s="4"/>
    </row>
    <row r="585" spans="1:17" ht="15" customHeight="1" x14ac:dyDescent="0.25">
      <c r="A585">
        <v>274</v>
      </c>
      <c r="B585" t="s">
        <v>67</v>
      </c>
      <c r="C585" t="s">
        <v>103</v>
      </c>
      <c r="D585" t="s">
        <v>364</v>
      </c>
      <c r="E585">
        <v>60</v>
      </c>
      <c r="F585">
        <v>33.33</v>
      </c>
      <c r="G585" t="s">
        <v>44</v>
      </c>
      <c r="H585" t="s">
        <v>116</v>
      </c>
      <c r="I585" s="4">
        <v>20</v>
      </c>
      <c r="J585" t="s">
        <v>115</v>
      </c>
      <c r="K585" s="1">
        <v>20</v>
      </c>
      <c r="L585" s="2">
        <v>20</v>
      </c>
      <c r="M585" s="3" t="e">
        <f>#REF!+L585</f>
        <v>#REF!</v>
      </c>
      <c r="N585" s="1">
        <v>20</v>
      </c>
      <c r="O585" s="3" t="e">
        <f t="shared" si="67"/>
        <v>#REF!</v>
      </c>
      <c r="Q585" s="3" t="e">
        <f>O585-P585</f>
        <v>#REF!</v>
      </c>
    </row>
    <row r="586" spans="1:17" ht="15" customHeight="1" x14ac:dyDescent="0.25">
      <c r="A586">
        <v>274</v>
      </c>
      <c r="B586" t="s">
        <v>67</v>
      </c>
      <c r="C586" t="s">
        <v>103</v>
      </c>
      <c r="D586" t="s">
        <v>364</v>
      </c>
      <c r="E586">
        <v>60</v>
      </c>
      <c r="F586">
        <v>33.33</v>
      </c>
      <c r="G586" t="s">
        <v>44</v>
      </c>
      <c r="H586" t="s">
        <v>31</v>
      </c>
      <c r="I586" s="4">
        <v>8</v>
      </c>
      <c r="J586" t="s">
        <v>32</v>
      </c>
      <c r="K586" s="4"/>
      <c r="L586" s="4"/>
      <c r="M586" s="4"/>
      <c r="N586" s="4"/>
      <c r="O586" s="4"/>
      <c r="P586" s="4"/>
      <c r="Q586" s="4"/>
    </row>
    <row r="587" spans="1:17" ht="15" customHeight="1" x14ac:dyDescent="0.25">
      <c r="A587">
        <v>274</v>
      </c>
      <c r="B587" t="s">
        <v>67</v>
      </c>
      <c r="C587" t="s">
        <v>103</v>
      </c>
      <c r="D587" t="s">
        <v>364</v>
      </c>
      <c r="E587">
        <v>60</v>
      </c>
      <c r="F587">
        <v>33.33</v>
      </c>
      <c r="G587" t="s">
        <v>44</v>
      </c>
      <c r="H587" t="s">
        <v>155</v>
      </c>
      <c r="I587" s="1">
        <v>6</v>
      </c>
      <c r="J587" t="s">
        <v>22</v>
      </c>
      <c r="K587" s="4"/>
      <c r="L587" s="4"/>
      <c r="M587" s="4">
        <f t="shared" ref="M587:M593" si="70">I587-K587+L587</f>
        <v>6</v>
      </c>
      <c r="N587" s="4"/>
      <c r="O587" s="4">
        <f t="shared" ref="O587:O593" si="71">M587-N587</f>
        <v>6</v>
      </c>
      <c r="P587" s="4">
        <v>6</v>
      </c>
      <c r="Q587" s="4">
        <f t="shared" ref="Q587:Q593" si="72">O587-P587</f>
        <v>0</v>
      </c>
    </row>
    <row r="588" spans="1:17" ht="15" customHeight="1" x14ac:dyDescent="0.25">
      <c r="A588">
        <v>274</v>
      </c>
      <c r="B588" t="s">
        <v>67</v>
      </c>
      <c r="C588" t="s">
        <v>103</v>
      </c>
      <c r="D588" t="s">
        <v>364</v>
      </c>
      <c r="E588">
        <v>60</v>
      </c>
      <c r="F588">
        <v>33.33</v>
      </c>
      <c r="G588" t="s">
        <v>44</v>
      </c>
      <c r="H588" t="s">
        <v>50</v>
      </c>
      <c r="I588" s="1">
        <v>10</v>
      </c>
      <c r="J588" t="s">
        <v>22</v>
      </c>
      <c r="K588" s="4"/>
      <c r="L588" s="4"/>
      <c r="M588" s="4">
        <f t="shared" si="70"/>
        <v>10</v>
      </c>
      <c r="N588" s="4"/>
      <c r="O588" s="4">
        <f t="shared" si="71"/>
        <v>10</v>
      </c>
      <c r="P588" s="4">
        <v>4</v>
      </c>
      <c r="Q588" s="4">
        <f t="shared" si="72"/>
        <v>6</v>
      </c>
    </row>
    <row r="589" spans="1:17" ht="15" customHeight="1" x14ac:dyDescent="0.25">
      <c r="A589">
        <v>274</v>
      </c>
      <c r="B589" t="s">
        <v>67</v>
      </c>
      <c r="C589" t="s">
        <v>103</v>
      </c>
      <c r="D589" t="s">
        <v>364</v>
      </c>
      <c r="E589">
        <v>60</v>
      </c>
      <c r="F589">
        <v>33.33</v>
      </c>
      <c r="G589" t="s">
        <v>44</v>
      </c>
      <c r="H589" t="s">
        <v>36</v>
      </c>
      <c r="I589" s="1">
        <v>10</v>
      </c>
      <c r="J589" t="s">
        <v>22</v>
      </c>
      <c r="K589" s="4"/>
      <c r="L589" s="4"/>
      <c r="M589" s="4">
        <f t="shared" si="70"/>
        <v>10</v>
      </c>
      <c r="N589" s="4"/>
      <c r="O589" s="4">
        <f t="shared" si="71"/>
        <v>10</v>
      </c>
      <c r="P589" s="4"/>
      <c r="Q589" s="4">
        <f t="shared" si="72"/>
        <v>10</v>
      </c>
    </row>
    <row r="590" spans="1:17" ht="15" customHeight="1" x14ac:dyDescent="0.25">
      <c r="A590">
        <v>274</v>
      </c>
      <c r="B590" t="s">
        <v>67</v>
      </c>
      <c r="C590" t="s">
        <v>103</v>
      </c>
      <c r="D590" t="s">
        <v>364</v>
      </c>
      <c r="E590">
        <v>60</v>
      </c>
      <c r="F590">
        <v>33.33</v>
      </c>
      <c r="G590" t="s">
        <v>44</v>
      </c>
      <c r="H590" t="s">
        <v>356</v>
      </c>
      <c r="I590" s="1">
        <v>3</v>
      </c>
      <c r="J590" t="s">
        <v>22</v>
      </c>
      <c r="K590" s="4"/>
      <c r="L590" s="4"/>
      <c r="M590" s="4">
        <f t="shared" si="70"/>
        <v>3</v>
      </c>
      <c r="N590" s="4"/>
      <c r="O590" s="4">
        <f t="shared" si="71"/>
        <v>3</v>
      </c>
      <c r="P590" s="4"/>
      <c r="Q590" s="4">
        <f t="shared" si="72"/>
        <v>3</v>
      </c>
    </row>
    <row r="591" spans="1:17" ht="15" customHeight="1" x14ac:dyDescent="0.25">
      <c r="A591">
        <v>276</v>
      </c>
      <c r="B591" t="s">
        <v>67</v>
      </c>
      <c r="C591" t="s">
        <v>365</v>
      </c>
      <c r="D591" t="s">
        <v>366</v>
      </c>
      <c r="E591">
        <v>9</v>
      </c>
      <c r="F591">
        <v>23.88</v>
      </c>
      <c r="G591" t="s">
        <v>44</v>
      </c>
      <c r="H591" t="s">
        <v>36</v>
      </c>
      <c r="I591" s="1">
        <v>2</v>
      </c>
      <c r="J591" t="s">
        <v>22</v>
      </c>
      <c r="K591" s="4"/>
      <c r="L591" s="4"/>
      <c r="M591" s="4">
        <f t="shared" si="70"/>
        <v>2</v>
      </c>
      <c r="N591" s="4"/>
      <c r="O591" s="4">
        <f t="shared" si="71"/>
        <v>2</v>
      </c>
      <c r="P591" s="4"/>
      <c r="Q591" s="4">
        <f t="shared" si="72"/>
        <v>2</v>
      </c>
    </row>
    <row r="592" spans="1:17" ht="15" customHeight="1" x14ac:dyDescent="0.25">
      <c r="A592">
        <v>276</v>
      </c>
      <c r="B592" t="s">
        <v>67</v>
      </c>
      <c r="C592" t="s">
        <v>365</v>
      </c>
      <c r="D592" t="s">
        <v>366</v>
      </c>
      <c r="E592">
        <v>9</v>
      </c>
      <c r="F592">
        <v>23.88</v>
      </c>
      <c r="G592" t="s">
        <v>44</v>
      </c>
      <c r="H592" t="s">
        <v>37</v>
      </c>
      <c r="I592" s="1">
        <v>6</v>
      </c>
      <c r="J592" t="s">
        <v>22</v>
      </c>
      <c r="K592" s="4"/>
      <c r="L592" s="4"/>
      <c r="M592" s="4">
        <f t="shared" si="70"/>
        <v>6</v>
      </c>
      <c r="N592" s="4">
        <v>3</v>
      </c>
      <c r="O592" s="4">
        <f t="shared" si="71"/>
        <v>3</v>
      </c>
      <c r="P592" s="4"/>
      <c r="Q592" s="4">
        <f t="shared" si="72"/>
        <v>3</v>
      </c>
    </row>
    <row r="593" spans="1:17" ht="15" customHeight="1" x14ac:dyDescent="0.25">
      <c r="A593">
        <v>276</v>
      </c>
      <c r="B593" t="s">
        <v>67</v>
      </c>
      <c r="C593" t="s">
        <v>365</v>
      </c>
      <c r="D593" t="s">
        <v>366</v>
      </c>
      <c r="E593">
        <v>9</v>
      </c>
      <c r="F593">
        <v>23.88</v>
      </c>
      <c r="G593" t="s">
        <v>44</v>
      </c>
      <c r="H593" t="s">
        <v>37</v>
      </c>
      <c r="I593" s="1">
        <v>1</v>
      </c>
      <c r="J593" t="s">
        <v>22</v>
      </c>
      <c r="K593" s="4"/>
      <c r="L593" s="4"/>
      <c r="M593" s="4">
        <f t="shared" si="70"/>
        <v>1</v>
      </c>
      <c r="N593" s="4"/>
      <c r="O593" s="4">
        <f t="shared" si="71"/>
        <v>1</v>
      </c>
      <c r="P593" s="4"/>
      <c r="Q593" s="4">
        <f t="shared" si="72"/>
        <v>1</v>
      </c>
    </row>
    <row r="594" spans="1:17" ht="15" customHeight="1" x14ac:dyDescent="0.25">
      <c r="A594">
        <v>277</v>
      </c>
      <c r="B594" t="s">
        <v>15</v>
      </c>
      <c r="C594" t="s">
        <v>367</v>
      </c>
      <c r="D594" t="s">
        <v>368</v>
      </c>
      <c r="E594">
        <v>76</v>
      </c>
      <c r="F594">
        <v>6.44</v>
      </c>
      <c r="G594" t="s">
        <v>369</v>
      </c>
      <c r="H594" t="s">
        <v>31</v>
      </c>
      <c r="I594" s="4">
        <v>6</v>
      </c>
      <c r="J594" t="s">
        <v>32</v>
      </c>
      <c r="K594" s="4"/>
      <c r="L594" s="4"/>
      <c r="M594" s="4"/>
      <c r="N594" s="4"/>
      <c r="O594" s="4"/>
      <c r="P594" s="4"/>
      <c r="Q594" s="4"/>
    </row>
    <row r="595" spans="1:17" ht="15" customHeight="1" x14ac:dyDescent="0.25">
      <c r="A595">
        <v>277</v>
      </c>
      <c r="B595" t="s">
        <v>15</v>
      </c>
      <c r="C595" t="s">
        <v>367</v>
      </c>
      <c r="D595" t="s">
        <v>368</v>
      </c>
      <c r="E595">
        <v>76</v>
      </c>
      <c r="F595">
        <v>6.44</v>
      </c>
      <c r="G595" t="s">
        <v>369</v>
      </c>
      <c r="H595" t="s">
        <v>36</v>
      </c>
      <c r="I595" s="1">
        <v>20</v>
      </c>
      <c r="J595" t="s">
        <v>22</v>
      </c>
      <c r="K595" s="4"/>
      <c r="L595" s="4"/>
      <c r="M595" s="4">
        <f>I595-K595+L595</f>
        <v>20</v>
      </c>
      <c r="N595" s="4"/>
      <c r="O595" s="4">
        <f t="shared" ref="O595:O607" si="73">M595-N595</f>
        <v>20</v>
      </c>
      <c r="P595" s="4"/>
      <c r="Q595" s="4">
        <f>O595-P595</f>
        <v>20</v>
      </c>
    </row>
    <row r="596" spans="1:17" ht="15" customHeight="1" x14ac:dyDescent="0.25">
      <c r="A596">
        <v>277</v>
      </c>
      <c r="B596" t="s">
        <v>15</v>
      </c>
      <c r="C596" t="s">
        <v>367</v>
      </c>
      <c r="D596" t="s">
        <v>368</v>
      </c>
      <c r="E596">
        <v>76</v>
      </c>
      <c r="F596">
        <v>6.44</v>
      </c>
      <c r="G596" t="s">
        <v>369</v>
      </c>
      <c r="H596" t="s">
        <v>37</v>
      </c>
      <c r="I596" s="1">
        <v>40</v>
      </c>
      <c r="J596" t="s">
        <v>22</v>
      </c>
      <c r="K596" s="4"/>
      <c r="L596" s="4"/>
      <c r="M596" s="4">
        <f>I596-K596+L596</f>
        <v>40</v>
      </c>
      <c r="N596" s="4">
        <v>10</v>
      </c>
      <c r="O596" s="4">
        <f t="shared" si="73"/>
        <v>30</v>
      </c>
      <c r="P596" s="4"/>
      <c r="Q596" s="4">
        <f>O596-P596</f>
        <v>30</v>
      </c>
    </row>
    <row r="597" spans="1:17" ht="15" customHeight="1" x14ac:dyDescent="0.25">
      <c r="A597">
        <v>277</v>
      </c>
      <c r="B597" t="s">
        <v>15</v>
      </c>
      <c r="C597" t="s">
        <v>367</v>
      </c>
      <c r="D597" t="s">
        <v>368</v>
      </c>
      <c r="E597">
        <v>76</v>
      </c>
      <c r="F597">
        <v>6.44</v>
      </c>
      <c r="G597" t="s">
        <v>369</v>
      </c>
      <c r="H597" t="s">
        <v>37</v>
      </c>
      <c r="I597" s="1">
        <v>10</v>
      </c>
      <c r="J597" t="s">
        <v>22</v>
      </c>
      <c r="K597" s="4"/>
      <c r="L597" s="4"/>
      <c r="M597" s="4">
        <f>I597-K597+L597</f>
        <v>10</v>
      </c>
      <c r="N597" s="4"/>
      <c r="O597" s="4">
        <f t="shared" si="73"/>
        <v>10</v>
      </c>
      <c r="P597" s="4"/>
      <c r="Q597" s="4">
        <f>O597-P597</f>
        <v>10</v>
      </c>
    </row>
    <row r="598" spans="1:17" ht="15" customHeight="1" x14ac:dyDescent="0.25">
      <c r="A598">
        <v>278</v>
      </c>
      <c r="B598" t="s">
        <v>67</v>
      </c>
      <c r="C598" t="s">
        <v>370</v>
      </c>
      <c r="D598" t="s">
        <v>371</v>
      </c>
      <c r="E598">
        <v>3</v>
      </c>
      <c r="F598">
        <v>496.66</v>
      </c>
      <c r="G598" t="s">
        <v>166</v>
      </c>
      <c r="H598" t="s">
        <v>258</v>
      </c>
      <c r="I598" s="1">
        <v>3</v>
      </c>
      <c r="J598" t="s">
        <v>22</v>
      </c>
      <c r="K598" s="4"/>
      <c r="L598" s="4"/>
      <c r="M598" s="4">
        <f>I598-K598+L598</f>
        <v>3</v>
      </c>
      <c r="N598" s="4"/>
      <c r="O598" s="4">
        <f t="shared" si="73"/>
        <v>3</v>
      </c>
      <c r="P598" s="4"/>
      <c r="Q598" s="4">
        <f>O598-P598</f>
        <v>3</v>
      </c>
    </row>
    <row r="599" spans="1:17" ht="15" customHeight="1" x14ac:dyDescent="0.25">
      <c r="A599">
        <v>279</v>
      </c>
      <c r="B599" t="s">
        <v>67</v>
      </c>
      <c r="C599" t="s">
        <v>370</v>
      </c>
      <c r="D599" t="s">
        <v>372</v>
      </c>
      <c r="E599">
        <v>371</v>
      </c>
      <c r="F599">
        <v>1.1000000000000001</v>
      </c>
      <c r="G599" t="s">
        <v>44</v>
      </c>
      <c r="H599" t="s">
        <v>114</v>
      </c>
      <c r="I599" s="4">
        <v>21</v>
      </c>
      <c r="J599" t="s">
        <v>115</v>
      </c>
      <c r="K599" s="1">
        <v>21</v>
      </c>
      <c r="L599" s="2">
        <v>21</v>
      </c>
      <c r="M599" s="3" t="e">
        <f>#REF!+L599</f>
        <v>#REF!</v>
      </c>
      <c r="N599" s="1">
        <v>21</v>
      </c>
      <c r="O599" s="3" t="e">
        <f t="shared" si="73"/>
        <v>#REF!</v>
      </c>
      <c r="Q599" s="3" t="e">
        <f>O599-P599</f>
        <v>#REF!</v>
      </c>
    </row>
    <row r="600" spans="1:17" ht="15" customHeight="1" x14ac:dyDescent="0.25">
      <c r="A600">
        <v>279</v>
      </c>
      <c r="B600" t="s">
        <v>67</v>
      </c>
      <c r="C600" t="s">
        <v>370</v>
      </c>
      <c r="D600" t="s">
        <v>372</v>
      </c>
      <c r="E600">
        <v>371</v>
      </c>
      <c r="F600">
        <v>1.1000000000000001</v>
      </c>
      <c r="G600" t="s">
        <v>44</v>
      </c>
      <c r="H600" t="s">
        <v>41</v>
      </c>
      <c r="I600" s="4">
        <v>50</v>
      </c>
      <c r="J600" t="s">
        <v>20</v>
      </c>
      <c r="K600" s="4">
        <f>I600</f>
        <v>50</v>
      </c>
      <c r="L600" s="4"/>
      <c r="M600" s="4" t="e">
        <f>L600-#REF!</f>
        <v>#REF!</v>
      </c>
      <c r="N600" s="4"/>
      <c r="O600" s="4" t="e">
        <f t="shared" si="73"/>
        <v>#REF!</v>
      </c>
      <c r="P600" s="4"/>
      <c r="Q600" s="4"/>
    </row>
    <row r="601" spans="1:17" ht="15" customHeight="1" x14ac:dyDescent="0.25">
      <c r="A601">
        <v>279</v>
      </c>
      <c r="B601" t="s">
        <v>67</v>
      </c>
      <c r="C601" t="s">
        <v>370</v>
      </c>
      <c r="D601" t="s">
        <v>372</v>
      </c>
      <c r="E601">
        <v>371</v>
      </c>
      <c r="F601">
        <v>1.1000000000000001</v>
      </c>
      <c r="G601" t="s">
        <v>44</v>
      </c>
      <c r="H601" t="s">
        <v>36</v>
      </c>
      <c r="I601" s="1">
        <v>300</v>
      </c>
      <c r="J601" t="s">
        <v>22</v>
      </c>
      <c r="K601" s="4"/>
      <c r="L601" s="4"/>
      <c r="M601" s="4">
        <f>I601-K601+L601</f>
        <v>300</v>
      </c>
      <c r="N601" s="4"/>
      <c r="O601" s="4">
        <f t="shared" si="73"/>
        <v>300</v>
      </c>
      <c r="P601" s="4"/>
      <c r="Q601" s="4">
        <f t="shared" ref="Q601:Q607" si="74">O601-P601</f>
        <v>300</v>
      </c>
    </row>
    <row r="602" spans="1:17" ht="15" customHeight="1" x14ac:dyDescent="0.25">
      <c r="A602">
        <v>280</v>
      </c>
      <c r="B602" t="s">
        <v>51</v>
      </c>
      <c r="C602" t="s">
        <v>117</v>
      </c>
      <c r="D602" t="s">
        <v>373</v>
      </c>
      <c r="E602">
        <v>5</v>
      </c>
      <c r="F602">
        <v>21.72</v>
      </c>
      <c r="G602" t="s">
        <v>44</v>
      </c>
      <c r="H602" t="s">
        <v>116</v>
      </c>
      <c r="I602" s="4">
        <v>5</v>
      </c>
      <c r="J602" t="s">
        <v>115</v>
      </c>
      <c r="M602" s="3" t="e">
        <f>#REF!+L602</f>
        <v>#REF!</v>
      </c>
      <c r="O602" s="3" t="e">
        <f t="shared" si="73"/>
        <v>#REF!</v>
      </c>
      <c r="Q602" s="3" t="e">
        <f t="shared" si="74"/>
        <v>#REF!</v>
      </c>
    </row>
    <row r="603" spans="1:17" ht="15" customHeight="1" x14ac:dyDescent="0.25">
      <c r="A603">
        <v>281</v>
      </c>
      <c r="B603" t="s">
        <v>51</v>
      </c>
      <c r="C603" t="s">
        <v>117</v>
      </c>
      <c r="D603" t="s">
        <v>374</v>
      </c>
      <c r="E603">
        <v>5</v>
      </c>
      <c r="F603">
        <v>42.6</v>
      </c>
      <c r="G603" t="s">
        <v>188</v>
      </c>
      <c r="H603" t="s">
        <v>49</v>
      </c>
      <c r="I603" s="1">
        <v>2</v>
      </c>
      <c r="J603" t="s">
        <v>22</v>
      </c>
      <c r="K603" s="4">
        <v>2</v>
      </c>
      <c r="L603" s="4"/>
      <c r="M603" s="4">
        <f>I603-K603+L603</f>
        <v>0</v>
      </c>
      <c r="N603" s="4"/>
      <c r="O603" s="4">
        <f t="shared" si="73"/>
        <v>0</v>
      </c>
      <c r="P603" s="4"/>
      <c r="Q603" s="4">
        <f t="shared" si="74"/>
        <v>0</v>
      </c>
    </row>
    <row r="604" spans="1:17" ht="15" customHeight="1" x14ac:dyDescent="0.25">
      <c r="A604">
        <v>281</v>
      </c>
      <c r="B604" t="s">
        <v>51</v>
      </c>
      <c r="C604" t="s">
        <v>117</v>
      </c>
      <c r="D604" t="s">
        <v>374</v>
      </c>
      <c r="E604">
        <v>5</v>
      </c>
      <c r="F604">
        <v>42.6</v>
      </c>
      <c r="G604" t="s">
        <v>188</v>
      </c>
      <c r="H604" t="s">
        <v>114</v>
      </c>
      <c r="I604" s="4">
        <v>1</v>
      </c>
      <c r="J604" t="s">
        <v>115</v>
      </c>
      <c r="K604" s="1">
        <v>1</v>
      </c>
      <c r="M604" s="3" t="e">
        <f>#REF!+L604</f>
        <v>#REF!</v>
      </c>
      <c r="O604" s="3" t="e">
        <f t="shared" si="73"/>
        <v>#REF!</v>
      </c>
      <c r="Q604" s="3" t="e">
        <f t="shared" si="74"/>
        <v>#REF!</v>
      </c>
    </row>
    <row r="605" spans="1:17" ht="15" customHeight="1" x14ac:dyDescent="0.25">
      <c r="A605">
        <v>281</v>
      </c>
      <c r="B605" t="s">
        <v>51</v>
      </c>
      <c r="C605" t="s">
        <v>117</v>
      </c>
      <c r="D605" t="s">
        <v>374</v>
      </c>
      <c r="E605">
        <v>5</v>
      </c>
      <c r="F605">
        <v>42.6</v>
      </c>
      <c r="G605" t="s">
        <v>188</v>
      </c>
      <c r="H605" t="s">
        <v>54</v>
      </c>
      <c r="I605" s="1">
        <v>1</v>
      </c>
      <c r="J605" t="s">
        <v>22</v>
      </c>
      <c r="K605" s="4"/>
      <c r="L605" s="4"/>
      <c r="M605" s="4">
        <f>I605-K605+L605</f>
        <v>1</v>
      </c>
      <c r="N605" s="4"/>
      <c r="O605" s="4">
        <f t="shared" si="73"/>
        <v>1</v>
      </c>
      <c r="P605" s="4">
        <v>1</v>
      </c>
      <c r="Q605" s="4">
        <f t="shared" si="74"/>
        <v>0</v>
      </c>
    </row>
    <row r="606" spans="1:17" ht="15" customHeight="1" x14ac:dyDescent="0.25">
      <c r="A606">
        <v>281</v>
      </c>
      <c r="B606" t="s">
        <v>51</v>
      </c>
      <c r="C606" t="s">
        <v>117</v>
      </c>
      <c r="D606" t="s">
        <v>374</v>
      </c>
      <c r="E606">
        <v>5</v>
      </c>
      <c r="F606">
        <v>42.6</v>
      </c>
      <c r="G606" t="s">
        <v>188</v>
      </c>
      <c r="H606" t="s">
        <v>50</v>
      </c>
      <c r="I606" s="1">
        <v>1</v>
      </c>
      <c r="J606" t="s">
        <v>22</v>
      </c>
      <c r="K606" s="4"/>
      <c r="L606" s="4"/>
      <c r="M606" s="4">
        <f>I606-K606+L606</f>
        <v>1</v>
      </c>
      <c r="N606" s="4"/>
      <c r="O606" s="4">
        <f t="shared" si="73"/>
        <v>1</v>
      </c>
      <c r="P606" s="4"/>
      <c r="Q606" s="4">
        <f t="shared" si="74"/>
        <v>1</v>
      </c>
    </row>
    <row r="607" spans="1:17" ht="15" customHeight="1" x14ac:dyDescent="0.25">
      <c r="A607">
        <v>282</v>
      </c>
      <c r="B607" t="s">
        <v>51</v>
      </c>
      <c r="C607" t="s">
        <v>117</v>
      </c>
      <c r="D607" t="s">
        <v>375</v>
      </c>
      <c r="E607">
        <v>4</v>
      </c>
      <c r="F607">
        <v>46.3</v>
      </c>
      <c r="G607" t="s">
        <v>188</v>
      </c>
      <c r="H607" t="s">
        <v>376</v>
      </c>
      <c r="I607" s="1">
        <v>2</v>
      </c>
      <c r="J607" t="s">
        <v>22</v>
      </c>
      <c r="K607" s="4">
        <v>2</v>
      </c>
      <c r="L607" s="4"/>
      <c r="M607" s="4">
        <f>I607-K607+L607</f>
        <v>0</v>
      </c>
      <c r="N607" s="4"/>
      <c r="O607" s="4">
        <f t="shared" si="73"/>
        <v>0</v>
      </c>
      <c r="P607" s="4"/>
      <c r="Q607" s="4">
        <f t="shared" si="74"/>
        <v>0</v>
      </c>
    </row>
    <row r="608" spans="1:17" ht="15" customHeight="1" x14ac:dyDescent="0.25">
      <c r="A608">
        <v>282</v>
      </c>
      <c r="B608" t="s">
        <v>51</v>
      </c>
      <c r="C608" t="s">
        <v>117</v>
      </c>
      <c r="D608" t="s">
        <v>375</v>
      </c>
      <c r="E608">
        <v>4</v>
      </c>
      <c r="F608">
        <v>46.3</v>
      </c>
      <c r="G608" t="s">
        <v>188</v>
      </c>
      <c r="H608" t="s">
        <v>135</v>
      </c>
      <c r="I608" s="4">
        <v>1</v>
      </c>
      <c r="J608" t="s">
        <v>136</v>
      </c>
      <c r="K608" s="4"/>
      <c r="L608" s="4"/>
      <c r="M608" s="4"/>
      <c r="N608" s="4"/>
      <c r="O608" s="4"/>
      <c r="P608" s="4"/>
      <c r="Q608" s="4"/>
    </row>
    <row r="609" spans="1:17" ht="15" customHeight="1" x14ac:dyDescent="0.25">
      <c r="A609">
        <v>282</v>
      </c>
      <c r="B609" t="s">
        <v>51</v>
      </c>
      <c r="C609" t="s">
        <v>117</v>
      </c>
      <c r="D609" t="s">
        <v>375</v>
      </c>
      <c r="E609">
        <v>4</v>
      </c>
      <c r="F609">
        <v>46.3</v>
      </c>
      <c r="G609" t="s">
        <v>188</v>
      </c>
      <c r="H609" t="s">
        <v>50</v>
      </c>
      <c r="I609" s="1">
        <v>1</v>
      </c>
      <c r="J609" t="s">
        <v>22</v>
      </c>
      <c r="K609" s="4"/>
      <c r="L609" s="4"/>
      <c r="M609" s="4">
        <f>I609-K609+L609</f>
        <v>1</v>
      </c>
      <c r="N609" s="4"/>
      <c r="O609" s="4">
        <f>M609-N609</f>
        <v>1</v>
      </c>
      <c r="P609" s="4">
        <v>1</v>
      </c>
      <c r="Q609" s="4">
        <f>O609-P609</f>
        <v>0</v>
      </c>
    </row>
    <row r="610" spans="1:17" ht="15" customHeight="1" x14ac:dyDescent="0.25">
      <c r="A610">
        <v>283</v>
      </c>
      <c r="B610" t="s">
        <v>67</v>
      </c>
      <c r="C610" t="s">
        <v>112</v>
      </c>
      <c r="D610" t="s">
        <v>377</v>
      </c>
      <c r="E610">
        <v>12</v>
      </c>
      <c r="F610">
        <v>20</v>
      </c>
      <c r="G610" t="s">
        <v>44</v>
      </c>
      <c r="H610" t="s">
        <v>116</v>
      </c>
      <c r="I610" s="4">
        <v>12</v>
      </c>
      <c r="J610" t="s">
        <v>115</v>
      </c>
      <c r="K610" s="1">
        <v>12</v>
      </c>
      <c r="L610" s="2">
        <v>12</v>
      </c>
      <c r="M610" s="3" t="e">
        <f>#REF!+L610</f>
        <v>#REF!</v>
      </c>
      <c r="N610" s="1">
        <v>12</v>
      </c>
      <c r="O610" s="3" t="e">
        <f>M610-N610</f>
        <v>#REF!</v>
      </c>
      <c r="Q610" s="3" t="e">
        <f>O610-P610</f>
        <v>#REF!</v>
      </c>
    </row>
    <row r="611" spans="1:17" ht="15" customHeight="1" x14ac:dyDescent="0.25">
      <c r="A611">
        <v>284</v>
      </c>
      <c r="B611" t="s">
        <v>67</v>
      </c>
      <c r="C611" t="s">
        <v>378</v>
      </c>
      <c r="D611" t="s">
        <v>379</v>
      </c>
      <c r="E611">
        <v>120</v>
      </c>
      <c r="F611">
        <v>2.5</v>
      </c>
      <c r="G611" t="s">
        <v>44</v>
      </c>
      <c r="H611" t="s">
        <v>76</v>
      </c>
      <c r="I611" s="4">
        <v>50</v>
      </c>
      <c r="J611" t="s">
        <v>77</v>
      </c>
      <c r="K611" s="4"/>
      <c r="L611" s="4"/>
      <c r="M611" s="4"/>
      <c r="N611" s="4"/>
      <c r="O611" s="4"/>
      <c r="P611" s="4"/>
      <c r="Q611" s="4"/>
    </row>
    <row r="612" spans="1:17" ht="15" customHeight="1" x14ac:dyDescent="0.25">
      <c r="A612">
        <v>284</v>
      </c>
      <c r="B612" t="s">
        <v>67</v>
      </c>
      <c r="C612" t="s">
        <v>378</v>
      </c>
      <c r="D612" t="s">
        <v>379</v>
      </c>
      <c r="E612">
        <v>120</v>
      </c>
      <c r="F612">
        <v>2.5</v>
      </c>
      <c r="G612" t="s">
        <v>44</v>
      </c>
      <c r="H612" t="s">
        <v>116</v>
      </c>
      <c r="I612" s="4">
        <v>50</v>
      </c>
      <c r="J612" t="s">
        <v>115</v>
      </c>
      <c r="K612" s="1">
        <v>50</v>
      </c>
      <c r="L612" s="2">
        <v>50</v>
      </c>
      <c r="M612" s="3" t="e">
        <f>#REF!+L612</f>
        <v>#REF!</v>
      </c>
      <c r="N612" s="1">
        <v>50</v>
      </c>
      <c r="O612" s="3" t="e">
        <f t="shared" ref="O612:O633" si="75">M612-N612</f>
        <v>#REF!</v>
      </c>
      <c r="Q612" s="3" t="e">
        <f t="shared" ref="Q612:Q622" si="76">O612-P612</f>
        <v>#REF!</v>
      </c>
    </row>
    <row r="613" spans="1:17" ht="15" customHeight="1" x14ac:dyDescent="0.25">
      <c r="A613">
        <v>284</v>
      </c>
      <c r="B613" t="s">
        <v>67</v>
      </c>
      <c r="C613" t="s">
        <v>378</v>
      </c>
      <c r="D613" t="s">
        <v>379</v>
      </c>
      <c r="E613">
        <v>120</v>
      </c>
      <c r="F613">
        <v>2.5</v>
      </c>
      <c r="G613" t="s">
        <v>44</v>
      </c>
      <c r="H613" t="s">
        <v>380</v>
      </c>
      <c r="I613" s="1">
        <v>20</v>
      </c>
      <c r="J613" t="s">
        <v>22</v>
      </c>
      <c r="K613" s="4"/>
      <c r="L613" s="4"/>
      <c r="M613" s="4">
        <f t="shared" ref="M613:M622" si="77">I613-K613+L613</f>
        <v>20</v>
      </c>
      <c r="N613" s="4"/>
      <c r="O613" s="4">
        <f t="shared" si="75"/>
        <v>20</v>
      </c>
      <c r="P613" s="4">
        <v>20</v>
      </c>
      <c r="Q613" s="4">
        <f t="shared" si="76"/>
        <v>0</v>
      </c>
    </row>
    <row r="614" spans="1:17" ht="15" customHeight="1" x14ac:dyDescent="0.25">
      <c r="A614">
        <v>285</v>
      </c>
      <c r="B614" t="s">
        <v>67</v>
      </c>
      <c r="C614" t="s">
        <v>112</v>
      </c>
      <c r="D614" t="s">
        <v>381</v>
      </c>
      <c r="E614">
        <v>250</v>
      </c>
      <c r="F614">
        <v>9</v>
      </c>
      <c r="G614" t="s">
        <v>44</v>
      </c>
      <c r="H614" t="s">
        <v>141</v>
      </c>
      <c r="I614" s="1">
        <v>120</v>
      </c>
      <c r="J614" t="s">
        <v>22</v>
      </c>
      <c r="K614" s="4"/>
      <c r="L614" s="4"/>
      <c r="M614" s="4">
        <f t="shared" si="77"/>
        <v>120</v>
      </c>
      <c r="N614" s="4"/>
      <c r="O614" s="4">
        <f t="shared" si="75"/>
        <v>120</v>
      </c>
      <c r="P614" s="4">
        <v>40</v>
      </c>
      <c r="Q614" s="4">
        <f t="shared" si="76"/>
        <v>80</v>
      </c>
    </row>
    <row r="615" spans="1:17" ht="15" customHeight="1" x14ac:dyDescent="0.25">
      <c r="A615">
        <v>285</v>
      </c>
      <c r="B615" t="s">
        <v>67</v>
      </c>
      <c r="C615" t="s">
        <v>112</v>
      </c>
      <c r="D615" t="s">
        <v>381</v>
      </c>
      <c r="E615">
        <v>250</v>
      </c>
      <c r="F615">
        <v>9</v>
      </c>
      <c r="G615" t="s">
        <v>44</v>
      </c>
      <c r="H615" t="s">
        <v>34</v>
      </c>
      <c r="I615" s="1">
        <v>90</v>
      </c>
      <c r="J615" t="s">
        <v>22</v>
      </c>
      <c r="K615" s="4"/>
      <c r="L615" s="4"/>
      <c r="M615" s="4">
        <f t="shared" si="77"/>
        <v>90</v>
      </c>
      <c r="N615" s="4"/>
      <c r="O615" s="4">
        <f t="shared" si="75"/>
        <v>90</v>
      </c>
      <c r="P615" s="4"/>
      <c r="Q615" s="4">
        <f t="shared" si="76"/>
        <v>90</v>
      </c>
    </row>
    <row r="616" spans="1:17" ht="15" customHeight="1" x14ac:dyDescent="0.25">
      <c r="A616">
        <v>285</v>
      </c>
      <c r="B616" t="s">
        <v>67</v>
      </c>
      <c r="C616" t="s">
        <v>112</v>
      </c>
      <c r="D616" t="s">
        <v>381</v>
      </c>
      <c r="E616">
        <v>250</v>
      </c>
      <c r="F616">
        <v>9</v>
      </c>
      <c r="G616" t="s">
        <v>44</v>
      </c>
      <c r="H616" t="s">
        <v>64</v>
      </c>
      <c r="I616" s="1">
        <v>40</v>
      </c>
      <c r="J616" t="s">
        <v>22</v>
      </c>
      <c r="K616" s="4"/>
      <c r="L616" s="4"/>
      <c r="M616" s="4">
        <f t="shared" si="77"/>
        <v>40</v>
      </c>
      <c r="N616" s="4"/>
      <c r="O616" s="4">
        <f t="shared" si="75"/>
        <v>40</v>
      </c>
      <c r="P616" s="4"/>
      <c r="Q616" s="4">
        <f t="shared" si="76"/>
        <v>40</v>
      </c>
    </row>
    <row r="617" spans="1:17" ht="15" customHeight="1" x14ac:dyDescent="0.25">
      <c r="A617">
        <v>286</v>
      </c>
      <c r="B617" t="s">
        <v>51</v>
      </c>
      <c r="C617" t="s">
        <v>382</v>
      </c>
      <c r="D617" t="s">
        <v>383</v>
      </c>
      <c r="E617">
        <v>23</v>
      </c>
      <c r="F617">
        <v>41.3</v>
      </c>
      <c r="G617" t="s">
        <v>44</v>
      </c>
      <c r="H617" t="s">
        <v>95</v>
      </c>
      <c r="I617" s="1">
        <v>5</v>
      </c>
      <c r="J617" t="s">
        <v>22</v>
      </c>
      <c r="K617" s="4"/>
      <c r="L617" s="4"/>
      <c r="M617" s="4">
        <f t="shared" si="77"/>
        <v>5</v>
      </c>
      <c r="N617" s="4"/>
      <c r="O617" s="4">
        <f t="shared" si="75"/>
        <v>5</v>
      </c>
      <c r="P617" s="4"/>
      <c r="Q617" s="4">
        <f t="shared" si="76"/>
        <v>5</v>
      </c>
    </row>
    <row r="618" spans="1:17" ht="15" customHeight="1" x14ac:dyDescent="0.25">
      <c r="A618">
        <v>286</v>
      </c>
      <c r="B618" t="s">
        <v>51</v>
      </c>
      <c r="C618" t="s">
        <v>382</v>
      </c>
      <c r="D618" t="s">
        <v>383</v>
      </c>
      <c r="E618">
        <v>23</v>
      </c>
      <c r="F618">
        <v>41.3</v>
      </c>
      <c r="G618" t="s">
        <v>44</v>
      </c>
      <c r="H618" t="s">
        <v>96</v>
      </c>
      <c r="I618" s="1">
        <v>2</v>
      </c>
      <c r="J618" t="s">
        <v>22</v>
      </c>
      <c r="K618" s="4"/>
      <c r="L618" s="4"/>
      <c r="M618" s="4">
        <f t="shared" si="77"/>
        <v>2</v>
      </c>
      <c r="N618" s="4"/>
      <c r="O618" s="4">
        <f t="shared" si="75"/>
        <v>2</v>
      </c>
      <c r="P618" s="4">
        <v>2</v>
      </c>
      <c r="Q618" s="4">
        <f t="shared" si="76"/>
        <v>0</v>
      </c>
    </row>
    <row r="619" spans="1:17" ht="15" customHeight="1" x14ac:dyDescent="0.25">
      <c r="A619">
        <v>286</v>
      </c>
      <c r="B619" t="s">
        <v>51</v>
      </c>
      <c r="C619" t="s">
        <v>382</v>
      </c>
      <c r="D619" t="s">
        <v>383</v>
      </c>
      <c r="E619">
        <v>23</v>
      </c>
      <c r="F619">
        <v>41.3</v>
      </c>
      <c r="G619" t="s">
        <v>44</v>
      </c>
      <c r="H619" t="s">
        <v>98</v>
      </c>
      <c r="I619" s="1">
        <v>5</v>
      </c>
      <c r="J619" t="s">
        <v>22</v>
      </c>
      <c r="K619" s="4">
        <v>5</v>
      </c>
      <c r="L619" s="4"/>
      <c r="M619" s="4">
        <f t="shared" si="77"/>
        <v>0</v>
      </c>
      <c r="N619" s="4"/>
      <c r="O619" s="4">
        <f t="shared" si="75"/>
        <v>0</v>
      </c>
      <c r="P619" s="4"/>
      <c r="Q619" s="4">
        <f t="shared" si="76"/>
        <v>0</v>
      </c>
    </row>
    <row r="620" spans="1:17" ht="15" customHeight="1" x14ac:dyDescent="0.25">
      <c r="A620">
        <v>286</v>
      </c>
      <c r="B620" t="s">
        <v>51</v>
      </c>
      <c r="C620" t="s">
        <v>382</v>
      </c>
      <c r="D620" t="s">
        <v>383</v>
      </c>
      <c r="E620">
        <v>23</v>
      </c>
      <c r="F620">
        <v>41.3</v>
      </c>
      <c r="G620" t="s">
        <v>44</v>
      </c>
      <c r="H620" t="s">
        <v>25</v>
      </c>
      <c r="I620" s="1">
        <v>6</v>
      </c>
      <c r="J620" t="s">
        <v>22</v>
      </c>
      <c r="K620" s="4">
        <v>2</v>
      </c>
      <c r="L620" s="4"/>
      <c r="M620" s="4">
        <f t="shared" si="77"/>
        <v>4</v>
      </c>
      <c r="N620" s="4"/>
      <c r="O620" s="4">
        <f t="shared" si="75"/>
        <v>4</v>
      </c>
      <c r="P620" s="4"/>
      <c r="Q620" s="4">
        <f t="shared" si="76"/>
        <v>4</v>
      </c>
    </row>
    <row r="621" spans="1:17" ht="15" customHeight="1" x14ac:dyDescent="0.25">
      <c r="A621">
        <v>286</v>
      </c>
      <c r="B621" t="s">
        <v>51</v>
      </c>
      <c r="C621" t="s">
        <v>382</v>
      </c>
      <c r="D621" t="s">
        <v>383</v>
      </c>
      <c r="E621">
        <v>23</v>
      </c>
      <c r="F621">
        <v>41.3</v>
      </c>
      <c r="G621" t="s">
        <v>44</v>
      </c>
      <c r="H621" t="s">
        <v>37</v>
      </c>
      <c r="I621" s="1">
        <v>5</v>
      </c>
      <c r="J621" t="s">
        <v>22</v>
      </c>
      <c r="K621" s="4"/>
      <c r="L621" s="4"/>
      <c r="M621" s="4">
        <f t="shared" si="77"/>
        <v>5</v>
      </c>
      <c r="N621" s="4"/>
      <c r="O621" s="4">
        <f t="shared" si="75"/>
        <v>5</v>
      </c>
      <c r="P621" s="4"/>
      <c r="Q621" s="4">
        <f t="shared" si="76"/>
        <v>5</v>
      </c>
    </row>
    <row r="622" spans="1:17" ht="15" customHeight="1" x14ac:dyDescent="0.25">
      <c r="A622">
        <v>287</v>
      </c>
      <c r="B622" t="s">
        <v>51</v>
      </c>
      <c r="C622" t="s">
        <v>382</v>
      </c>
      <c r="D622" t="s">
        <v>384</v>
      </c>
      <c r="E622">
        <v>22</v>
      </c>
      <c r="F622">
        <v>38.9</v>
      </c>
      <c r="G622" t="s">
        <v>44</v>
      </c>
      <c r="H622" t="s">
        <v>96</v>
      </c>
      <c r="I622" s="1">
        <v>3</v>
      </c>
      <c r="J622" t="s">
        <v>22</v>
      </c>
      <c r="K622" s="4">
        <v>3</v>
      </c>
      <c r="L622" s="4"/>
      <c r="M622" s="4">
        <f t="shared" si="77"/>
        <v>0</v>
      </c>
      <c r="N622" s="4"/>
      <c r="O622" s="4">
        <f t="shared" si="75"/>
        <v>0</v>
      </c>
      <c r="P622" s="4"/>
      <c r="Q622" s="4">
        <f t="shared" si="76"/>
        <v>0</v>
      </c>
    </row>
    <row r="623" spans="1:17" ht="15" customHeight="1" x14ac:dyDescent="0.25">
      <c r="A623">
        <v>287</v>
      </c>
      <c r="B623" t="s">
        <v>51</v>
      </c>
      <c r="C623" t="s">
        <v>382</v>
      </c>
      <c r="D623" t="s">
        <v>384</v>
      </c>
      <c r="E623">
        <v>22</v>
      </c>
      <c r="F623">
        <v>38.9</v>
      </c>
      <c r="G623" t="s">
        <v>44</v>
      </c>
      <c r="H623" t="s">
        <v>97</v>
      </c>
      <c r="I623" s="4">
        <v>2</v>
      </c>
      <c r="J623" t="s">
        <v>20</v>
      </c>
      <c r="K623" s="4">
        <f>I623</f>
        <v>2</v>
      </c>
      <c r="L623" s="4"/>
      <c r="M623" s="4" t="e">
        <f>L623-#REF!</f>
        <v>#REF!</v>
      </c>
      <c r="N623" s="4"/>
      <c r="O623" s="4" t="e">
        <f t="shared" si="75"/>
        <v>#REF!</v>
      </c>
      <c r="P623" s="4"/>
      <c r="Q623" s="4"/>
    </row>
    <row r="624" spans="1:17" ht="15" customHeight="1" x14ac:dyDescent="0.25">
      <c r="A624">
        <v>287</v>
      </c>
      <c r="B624" t="s">
        <v>51</v>
      </c>
      <c r="C624" t="s">
        <v>382</v>
      </c>
      <c r="D624" t="s">
        <v>384</v>
      </c>
      <c r="E624">
        <v>22</v>
      </c>
      <c r="F624">
        <v>38.9</v>
      </c>
      <c r="G624" t="s">
        <v>44</v>
      </c>
      <c r="H624" t="s">
        <v>47</v>
      </c>
      <c r="I624" s="4">
        <v>2</v>
      </c>
      <c r="J624" t="s">
        <v>20</v>
      </c>
      <c r="K624" s="4">
        <f>I624</f>
        <v>2</v>
      </c>
      <c r="L624" s="4"/>
      <c r="M624" s="4" t="e">
        <f>L624-#REF!</f>
        <v>#REF!</v>
      </c>
      <c r="N624" s="4"/>
      <c r="O624" s="4" t="e">
        <f t="shared" si="75"/>
        <v>#REF!</v>
      </c>
      <c r="P624" s="4"/>
      <c r="Q624" s="4"/>
    </row>
    <row r="625" spans="1:17" ht="15" customHeight="1" x14ac:dyDescent="0.25">
      <c r="A625">
        <v>287</v>
      </c>
      <c r="B625" t="s">
        <v>51</v>
      </c>
      <c r="C625" t="s">
        <v>382</v>
      </c>
      <c r="D625" t="s">
        <v>384</v>
      </c>
      <c r="E625">
        <v>22</v>
      </c>
      <c r="F625">
        <v>38.9</v>
      </c>
      <c r="G625" t="s">
        <v>44</v>
      </c>
      <c r="H625" t="s">
        <v>98</v>
      </c>
      <c r="I625" s="1">
        <v>5</v>
      </c>
      <c r="J625" t="s">
        <v>22</v>
      </c>
      <c r="K625" s="4"/>
      <c r="L625" s="4"/>
      <c r="M625" s="4">
        <f t="shared" ref="M625:M633" si="78">I625-K625+L625</f>
        <v>5</v>
      </c>
      <c r="N625" s="4"/>
      <c r="O625" s="4">
        <f t="shared" si="75"/>
        <v>5</v>
      </c>
      <c r="P625" s="4"/>
      <c r="Q625" s="4">
        <f t="shared" ref="Q625:Q633" si="79">O625-P625</f>
        <v>5</v>
      </c>
    </row>
    <row r="626" spans="1:17" ht="15" customHeight="1" x14ac:dyDescent="0.25">
      <c r="A626">
        <v>287</v>
      </c>
      <c r="B626" t="s">
        <v>51</v>
      </c>
      <c r="C626" t="s">
        <v>382</v>
      </c>
      <c r="D626" t="s">
        <v>384</v>
      </c>
      <c r="E626">
        <v>22</v>
      </c>
      <c r="F626">
        <v>38.9</v>
      </c>
      <c r="G626" t="s">
        <v>44</v>
      </c>
      <c r="H626" t="s">
        <v>25</v>
      </c>
      <c r="I626" s="1">
        <v>5</v>
      </c>
      <c r="J626" t="s">
        <v>22</v>
      </c>
      <c r="K626" s="4"/>
      <c r="L626" s="4"/>
      <c r="M626" s="4">
        <f t="shared" si="78"/>
        <v>5</v>
      </c>
      <c r="N626" s="4"/>
      <c r="O626" s="4">
        <f t="shared" si="75"/>
        <v>5</v>
      </c>
      <c r="P626" s="4"/>
      <c r="Q626" s="4">
        <f t="shared" si="79"/>
        <v>5</v>
      </c>
    </row>
    <row r="627" spans="1:17" ht="15" customHeight="1" x14ac:dyDescent="0.25">
      <c r="A627">
        <v>287</v>
      </c>
      <c r="B627" t="s">
        <v>51</v>
      </c>
      <c r="C627" t="s">
        <v>382</v>
      </c>
      <c r="D627" t="s">
        <v>384</v>
      </c>
      <c r="E627">
        <v>22</v>
      </c>
      <c r="F627">
        <v>38.9</v>
      </c>
      <c r="G627" t="s">
        <v>44</v>
      </c>
      <c r="H627" t="s">
        <v>37</v>
      </c>
      <c r="I627" s="1">
        <v>5</v>
      </c>
      <c r="J627" t="s">
        <v>22</v>
      </c>
      <c r="K627" s="4">
        <v>5</v>
      </c>
      <c r="L627" s="4">
        <v>5</v>
      </c>
      <c r="M627" s="4">
        <f t="shared" si="78"/>
        <v>5</v>
      </c>
      <c r="N627" s="4"/>
      <c r="O627" s="4">
        <f t="shared" si="75"/>
        <v>5</v>
      </c>
      <c r="P627" s="4"/>
      <c r="Q627" s="4">
        <f t="shared" si="79"/>
        <v>5</v>
      </c>
    </row>
    <row r="628" spans="1:17" ht="15" customHeight="1" x14ac:dyDescent="0.25">
      <c r="A628">
        <v>289</v>
      </c>
      <c r="B628" t="s">
        <v>67</v>
      </c>
      <c r="C628" t="s">
        <v>253</v>
      </c>
      <c r="D628" t="s">
        <v>385</v>
      </c>
      <c r="E628">
        <v>21</v>
      </c>
      <c r="F628">
        <v>18.28</v>
      </c>
      <c r="G628" t="s">
        <v>44</v>
      </c>
      <c r="H628" t="s">
        <v>54</v>
      </c>
      <c r="I628" s="1">
        <v>3</v>
      </c>
      <c r="J628" t="s">
        <v>22</v>
      </c>
      <c r="K628" s="4"/>
      <c r="L628" s="4"/>
      <c r="M628" s="4">
        <f t="shared" si="78"/>
        <v>3</v>
      </c>
      <c r="N628" s="4"/>
      <c r="O628" s="4">
        <f t="shared" si="75"/>
        <v>3</v>
      </c>
      <c r="P628" s="4">
        <v>3</v>
      </c>
      <c r="Q628" s="4">
        <f t="shared" si="79"/>
        <v>0</v>
      </c>
    </row>
    <row r="629" spans="1:17" ht="15" customHeight="1" x14ac:dyDescent="0.25">
      <c r="A629">
        <v>289</v>
      </c>
      <c r="B629" t="s">
        <v>67</v>
      </c>
      <c r="C629" t="s">
        <v>253</v>
      </c>
      <c r="D629" t="s">
        <v>385</v>
      </c>
      <c r="E629">
        <v>21</v>
      </c>
      <c r="F629">
        <v>18.28</v>
      </c>
      <c r="G629" t="s">
        <v>44</v>
      </c>
      <c r="H629" t="s">
        <v>181</v>
      </c>
      <c r="I629" s="1">
        <v>3</v>
      </c>
      <c r="J629" t="s">
        <v>22</v>
      </c>
      <c r="K629" s="4"/>
      <c r="L629" s="4"/>
      <c r="M629" s="4">
        <f t="shared" si="78"/>
        <v>3</v>
      </c>
      <c r="N629" s="4"/>
      <c r="O629" s="4">
        <f t="shared" si="75"/>
        <v>3</v>
      </c>
      <c r="P629" s="4"/>
      <c r="Q629" s="4">
        <f t="shared" si="79"/>
        <v>3</v>
      </c>
    </row>
    <row r="630" spans="1:17" ht="15" customHeight="1" x14ac:dyDescent="0.25">
      <c r="A630">
        <v>289</v>
      </c>
      <c r="B630" t="s">
        <v>67</v>
      </c>
      <c r="C630" t="s">
        <v>253</v>
      </c>
      <c r="D630" t="s">
        <v>385</v>
      </c>
      <c r="E630">
        <v>21</v>
      </c>
      <c r="F630">
        <v>18.28</v>
      </c>
      <c r="G630" t="s">
        <v>44</v>
      </c>
      <c r="H630" t="s">
        <v>57</v>
      </c>
      <c r="I630" s="1">
        <v>10</v>
      </c>
      <c r="J630" t="s">
        <v>22</v>
      </c>
      <c r="K630" s="4"/>
      <c r="L630" s="4"/>
      <c r="M630" s="4">
        <f t="shared" si="78"/>
        <v>10</v>
      </c>
      <c r="N630" s="4"/>
      <c r="O630" s="4">
        <f t="shared" si="75"/>
        <v>10</v>
      </c>
      <c r="P630" s="4"/>
      <c r="Q630" s="4">
        <f t="shared" si="79"/>
        <v>10</v>
      </c>
    </row>
    <row r="631" spans="1:17" ht="15" customHeight="1" x14ac:dyDescent="0.25">
      <c r="A631">
        <v>289</v>
      </c>
      <c r="B631" t="s">
        <v>67</v>
      </c>
      <c r="C631" t="s">
        <v>253</v>
      </c>
      <c r="D631" t="s">
        <v>385</v>
      </c>
      <c r="E631">
        <v>21</v>
      </c>
      <c r="F631">
        <v>18.28</v>
      </c>
      <c r="G631" t="s">
        <v>44</v>
      </c>
      <c r="H631" t="s">
        <v>194</v>
      </c>
      <c r="I631" s="1">
        <v>5</v>
      </c>
      <c r="J631" t="s">
        <v>22</v>
      </c>
      <c r="K631" s="4"/>
      <c r="L631" s="4"/>
      <c r="M631" s="4">
        <f t="shared" si="78"/>
        <v>5</v>
      </c>
      <c r="N631" s="4"/>
      <c r="O631" s="4">
        <f t="shared" si="75"/>
        <v>5</v>
      </c>
      <c r="P631" s="4"/>
      <c r="Q631" s="4">
        <f t="shared" si="79"/>
        <v>5</v>
      </c>
    </row>
    <row r="632" spans="1:17" ht="15" customHeight="1" x14ac:dyDescent="0.25">
      <c r="A632">
        <v>290</v>
      </c>
      <c r="B632" t="s">
        <v>236</v>
      </c>
      <c r="C632" t="s">
        <v>237</v>
      </c>
      <c r="D632" t="s">
        <v>386</v>
      </c>
      <c r="E632">
        <v>3</v>
      </c>
      <c r="F632">
        <v>135</v>
      </c>
      <c r="G632" t="s">
        <v>166</v>
      </c>
      <c r="H632" t="s">
        <v>146</v>
      </c>
      <c r="I632" s="1">
        <v>1</v>
      </c>
      <c r="J632" t="s">
        <v>22</v>
      </c>
      <c r="K632" s="4"/>
      <c r="L632" s="4"/>
      <c r="M632" s="4">
        <f t="shared" si="78"/>
        <v>1</v>
      </c>
      <c r="N632" s="4"/>
      <c r="O632" s="4">
        <f t="shared" si="75"/>
        <v>1</v>
      </c>
      <c r="P632" s="4"/>
      <c r="Q632" s="4">
        <f t="shared" si="79"/>
        <v>1</v>
      </c>
    </row>
    <row r="633" spans="1:17" ht="15" customHeight="1" x14ac:dyDescent="0.25">
      <c r="A633">
        <v>290</v>
      </c>
      <c r="B633" t="s">
        <v>236</v>
      </c>
      <c r="C633" t="s">
        <v>237</v>
      </c>
      <c r="D633" t="s">
        <v>386</v>
      </c>
      <c r="E633">
        <v>3</v>
      </c>
      <c r="F633">
        <v>135</v>
      </c>
      <c r="G633" t="s">
        <v>166</v>
      </c>
      <c r="H633" t="s">
        <v>96</v>
      </c>
      <c r="I633" s="1">
        <v>2</v>
      </c>
      <c r="J633" t="s">
        <v>22</v>
      </c>
      <c r="K633" s="4"/>
      <c r="L633" s="4"/>
      <c r="M633" s="4">
        <f t="shared" si="78"/>
        <v>2</v>
      </c>
      <c r="N633" s="4"/>
      <c r="O633" s="4">
        <f t="shared" si="75"/>
        <v>2</v>
      </c>
      <c r="P633" s="4">
        <v>1</v>
      </c>
      <c r="Q633" s="4">
        <f t="shared" si="79"/>
        <v>1</v>
      </c>
    </row>
    <row r="634" spans="1:17" ht="15" customHeight="1" x14ac:dyDescent="0.25">
      <c r="A634">
        <v>291</v>
      </c>
      <c r="B634" t="s">
        <v>67</v>
      </c>
      <c r="C634" t="s">
        <v>112</v>
      </c>
      <c r="D634" t="s">
        <v>387</v>
      </c>
      <c r="E634">
        <v>500</v>
      </c>
      <c r="F634">
        <v>0.47</v>
      </c>
      <c r="G634" t="s">
        <v>44</v>
      </c>
      <c r="H634" t="s">
        <v>76</v>
      </c>
      <c r="I634" s="4">
        <v>400</v>
      </c>
      <c r="J634" t="s">
        <v>77</v>
      </c>
      <c r="K634" s="4"/>
      <c r="L634" s="4"/>
      <c r="M634" s="4"/>
      <c r="N634" s="4"/>
      <c r="O634" s="4"/>
      <c r="P634" s="4"/>
      <c r="Q634" s="4"/>
    </row>
    <row r="635" spans="1:17" ht="15" customHeight="1" x14ac:dyDescent="0.25">
      <c r="A635">
        <v>291</v>
      </c>
      <c r="B635" t="s">
        <v>67</v>
      </c>
      <c r="C635" t="s">
        <v>112</v>
      </c>
      <c r="D635" t="s">
        <v>387</v>
      </c>
      <c r="E635">
        <v>500</v>
      </c>
      <c r="F635">
        <v>0.47</v>
      </c>
      <c r="G635" t="s">
        <v>44</v>
      </c>
      <c r="H635" t="s">
        <v>182</v>
      </c>
      <c r="I635" s="1">
        <v>50</v>
      </c>
      <c r="J635" t="s">
        <v>22</v>
      </c>
      <c r="K635" s="4"/>
      <c r="L635" s="4"/>
      <c r="M635" s="4">
        <f>I635-K635+L635</f>
        <v>50</v>
      </c>
      <c r="N635" s="4"/>
      <c r="O635" s="4">
        <f t="shared" ref="O635:O642" si="80">M635-N635</f>
        <v>50</v>
      </c>
      <c r="P635" s="4"/>
      <c r="Q635" s="4">
        <f t="shared" ref="Q635:Q641" si="81">O635-P635</f>
        <v>50</v>
      </c>
    </row>
    <row r="636" spans="1:17" ht="15" customHeight="1" x14ac:dyDescent="0.25">
      <c r="A636">
        <v>291</v>
      </c>
      <c r="B636" t="s">
        <v>67</v>
      </c>
      <c r="C636" t="s">
        <v>112</v>
      </c>
      <c r="D636" t="s">
        <v>387</v>
      </c>
      <c r="E636">
        <v>500</v>
      </c>
      <c r="F636">
        <v>0.47</v>
      </c>
      <c r="G636" t="s">
        <v>44</v>
      </c>
      <c r="H636" t="s">
        <v>96</v>
      </c>
      <c r="I636" s="1">
        <v>50</v>
      </c>
      <c r="J636" t="s">
        <v>22</v>
      </c>
      <c r="K636" s="4"/>
      <c r="L636" s="4"/>
      <c r="M636" s="4">
        <f>I636-K636+L636</f>
        <v>50</v>
      </c>
      <c r="N636" s="4"/>
      <c r="O636" s="4">
        <f t="shared" si="80"/>
        <v>50</v>
      </c>
      <c r="P636" s="4">
        <v>49</v>
      </c>
      <c r="Q636" s="4">
        <f t="shared" si="81"/>
        <v>1</v>
      </c>
    </row>
    <row r="637" spans="1:17" ht="15" customHeight="1" x14ac:dyDescent="0.25">
      <c r="A637">
        <v>292</v>
      </c>
      <c r="B637" t="s">
        <v>58</v>
      </c>
      <c r="C637" t="s">
        <v>139</v>
      </c>
      <c r="D637" t="s">
        <v>388</v>
      </c>
      <c r="E637">
        <v>11</v>
      </c>
      <c r="F637">
        <v>2.65</v>
      </c>
      <c r="G637" t="s">
        <v>44</v>
      </c>
      <c r="H637" t="s">
        <v>49</v>
      </c>
      <c r="I637" s="1">
        <v>1</v>
      </c>
      <c r="J637" t="s">
        <v>22</v>
      </c>
      <c r="K637" s="4"/>
      <c r="L637" s="4"/>
      <c r="M637" s="4">
        <f>I637-K637+L637</f>
        <v>1</v>
      </c>
      <c r="N637" s="4"/>
      <c r="O637" s="4">
        <f t="shared" si="80"/>
        <v>1</v>
      </c>
      <c r="P637" s="4"/>
      <c r="Q637" s="4">
        <f t="shared" si="81"/>
        <v>1</v>
      </c>
    </row>
    <row r="638" spans="1:17" ht="15" customHeight="1" x14ac:dyDescent="0.25">
      <c r="A638">
        <v>292</v>
      </c>
      <c r="B638" t="s">
        <v>58</v>
      </c>
      <c r="C638" t="s">
        <v>139</v>
      </c>
      <c r="D638" t="s">
        <v>388</v>
      </c>
      <c r="E638">
        <v>11</v>
      </c>
      <c r="F638">
        <v>2.65</v>
      </c>
      <c r="G638" t="s">
        <v>44</v>
      </c>
      <c r="H638" t="s">
        <v>108</v>
      </c>
      <c r="I638" s="1">
        <v>10</v>
      </c>
      <c r="J638" t="s">
        <v>22</v>
      </c>
      <c r="K638" s="4"/>
      <c r="L638" s="4"/>
      <c r="M638" s="4">
        <f>I638-K638+L638</f>
        <v>10</v>
      </c>
      <c r="N638" s="4"/>
      <c r="O638" s="4">
        <f t="shared" si="80"/>
        <v>10</v>
      </c>
      <c r="P638" s="4"/>
      <c r="Q638" s="4">
        <f t="shared" si="81"/>
        <v>10</v>
      </c>
    </row>
    <row r="639" spans="1:17" ht="15" customHeight="1" x14ac:dyDescent="0.25">
      <c r="A639">
        <v>293</v>
      </c>
      <c r="B639" t="s">
        <v>67</v>
      </c>
      <c r="C639" t="s">
        <v>389</v>
      </c>
      <c r="D639" t="s">
        <v>390</v>
      </c>
      <c r="E639">
        <v>40</v>
      </c>
      <c r="F639">
        <v>15.39</v>
      </c>
      <c r="G639" t="s">
        <v>391</v>
      </c>
      <c r="H639" t="s">
        <v>116</v>
      </c>
      <c r="I639" s="4">
        <v>40</v>
      </c>
      <c r="J639" t="s">
        <v>115</v>
      </c>
      <c r="K639" s="1">
        <v>40</v>
      </c>
      <c r="L639" s="2">
        <v>40</v>
      </c>
      <c r="M639" s="3" t="e">
        <f>#REF!+L639</f>
        <v>#REF!</v>
      </c>
      <c r="N639" s="1">
        <v>40</v>
      </c>
      <c r="O639" s="3" t="e">
        <f t="shared" si="80"/>
        <v>#REF!</v>
      </c>
      <c r="Q639" s="3" t="e">
        <f t="shared" si="81"/>
        <v>#REF!</v>
      </c>
    </row>
    <row r="640" spans="1:17" ht="15" customHeight="1" x14ac:dyDescent="0.25">
      <c r="A640">
        <v>294</v>
      </c>
      <c r="B640" t="s">
        <v>67</v>
      </c>
      <c r="C640" t="s">
        <v>389</v>
      </c>
      <c r="D640" t="s">
        <v>392</v>
      </c>
      <c r="E640">
        <v>1</v>
      </c>
      <c r="F640">
        <v>14</v>
      </c>
      <c r="G640" t="s">
        <v>393</v>
      </c>
      <c r="H640" t="s">
        <v>116</v>
      </c>
      <c r="I640" s="4">
        <v>1</v>
      </c>
      <c r="J640" t="s">
        <v>115</v>
      </c>
      <c r="K640" s="1">
        <v>1</v>
      </c>
      <c r="L640" s="2">
        <v>1</v>
      </c>
      <c r="M640" s="3" t="e">
        <f>#REF!+L640</f>
        <v>#REF!</v>
      </c>
      <c r="N640" s="1">
        <v>1</v>
      </c>
      <c r="O640" s="3" t="e">
        <f t="shared" si="80"/>
        <v>#REF!</v>
      </c>
      <c r="Q640" s="3" t="e">
        <f t="shared" si="81"/>
        <v>#REF!</v>
      </c>
    </row>
    <row r="641" spans="1:17" ht="15" customHeight="1" x14ac:dyDescent="0.25">
      <c r="A641">
        <v>295</v>
      </c>
      <c r="B641" t="s">
        <v>67</v>
      </c>
      <c r="C641" t="s">
        <v>389</v>
      </c>
      <c r="D641" t="s">
        <v>394</v>
      </c>
      <c r="E641">
        <v>10</v>
      </c>
      <c r="F641">
        <v>9.6</v>
      </c>
      <c r="G641" t="s">
        <v>393</v>
      </c>
      <c r="H641" t="s">
        <v>49</v>
      </c>
      <c r="I641" s="1">
        <v>3</v>
      </c>
      <c r="J641" t="s">
        <v>22</v>
      </c>
      <c r="K641" s="4"/>
      <c r="L641" s="4"/>
      <c r="M641" s="4">
        <f>I641-K641+L641</f>
        <v>3</v>
      </c>
      <c r="N641" s="4"/>
      <c r="O641" s="4">
        <f t="shared" si="80"/>
        <v>3</v>
      </c>
      <c r="P641" s="4"/>
      <c r="Q641" s="4">
        <f t="shared" si="81"/>
        <v>3</v>
      </c>
    </row>
    <row r="642" spans="1:17" ht="15" customHeight="1" x14ac:dyDescent="0.25">
      <c r="A642">
        <v>295</v>
      </c>
      <c r="B642" t="s">
        <v>67</v>
      </c>
      <c r="C642" t="s">
        <v>389</v>
      </c>
      <c r="D642" t="s">
        <v>394</v>
      </c>
      <c r="E642">
        <v>10</v>
      </c>
      <c r="F642">
        <v>9.6</v>
      </c>
      <c r="G642" t="s">
        <v>393</v>
      </c>
      <c r="H642" t="s">
        <v>46</v>
      </c>
      <c r="I642" s="4">
        <v>5</v>
      </c>
      <c r="J642" t="s">
        <v>20</v>
      </c>
      <c r="K642" s="4">
        <f>I642</f>
        <v>5</v>
      </c>
      <c r="L642" s="4"/>
      <c r="M642" s="4" t="e">
        <f>L642-#REF!</f>
        <v>#REF!</v>
      </c>
      <c r="N642" s="4"/>
      <c r="O642" s="4" t="e">
        <f t="shared" si="80"/>
        <v>#REF!</v>
      </c>
      <c r="P642" s="4"/>
      <c r="Q642" s="4"/>
    </row>
    <row r="643" spans="1:17" ht="15" customHeight="1" x14ac:dyDescent="0.25">
      <c r="A643">
        <v>295</v>
      </c>
      <c r="B643" t="s">
        <v>67</v>
      </c>
      <c r="C643" t="s">
        <v>389</v>
      </c>
      <c r="D643" t="s">
        <v>394</v>
      </c>
      <c r="E643">
        <v>10</v>
      </c>
      <c r="F643">
        <v>9.6</v>
      </c>
      <c r="G643" t="s">
        <v>393</v>
      </c>
      <c r="H643" t="s">
        <v>31</v>
      </c>
      <c r="I643" s="4">
        <v>1</v>
      </c>
      <c r="J643" t="s">
        <v>32</v>
      </c>
      <c r="K643" s="4"/>
      <c r="L643" s="4"/>
      <c r="M643" s="4"/>
      <c r="N643" s="4"/>
      <c r="O643" s="4"/>
      <c r="P643" s="4"/>
      <c r="Q643" s="4"/>
    </row>
    <row r="644" spans="1:17" ht="15" customHeight="1" x14ac:dyDescent="0.25">
      <c r="A644">
        <v>295</v>
      </c>
      <c r="B644" t="s">
        <v>67</v>
      </c>
      <c r="C644" t="s">
        <v>389</v>
      </c>
      <c r="D644" t="s">
        <v>394</v>
      </c>
      <c r="E644">
        <v>10</v>
      </c>
      <c r="F644">
        <v>9.6</v>
      </c>
      <c r="G644" t="s">
        <v>393</v>
      </c>
      <c r="H644" t="s">
        <v>64</v>
      </c>
      <c r="I644" s="1">
        <v>1</v>
      </c>
      <c r="J644" t="s">
        <v>22</v>
      </c>
      <c r="K644" s="4"/>
      <c r="L644" s="4"/>
      <c r="M644" s="4">
        <f>I644-K644+L644</f>
        <v>1</v>
      </c>
      <c r="N644" s="4"/>
      <c r="O644" s="4">
        <f>M644-N644</f>
        <v>1</v>
      </c>
      <c r="P644" s="4"/>
      <c r="Q644" s="4">
        <f>O644-P644</f>
        <v>1</v>
      </c>
    </row>
    <row r="645" spans="1:17" ht="15" customHeight="1" x14ac:dyDescent="0.25">
      <c r="A645">
        <v>296</v>
      </c>
      <c r="B645" t="s">
        <v>51</v>
      </c>
      <c r="C645" t="s">
        <v>395</v>
      </c>
      <c r="D645" t="s">
        <v>396</v>
      </c>
      <c r="E645">
        <v>1</v>
      </c>
      <c r="F645">
        <v>225</v>
      </c>
      <c r="G645" t="s">
        <v>369</v>
      </c>
      <c r="H645" t="s">
        <v>116</v>
      </c>
      <c r="I645" s="4">
        <v>1</v>
      </c>
      <c r="J645" t="s">
        <v>115</v>
      </c>
      <c r="K645" s="1">
        <v>1</v>
      </c>
      <c r="M645" s="3" t="e">
        <f>#REF!+L645</f>
        <v>#REF!</v>
      </c>
      <c r="O645" s="3" t="e">
        <f>M645-N645</f>
        <v>#REF!</v>
      </c>
      <c r="Q645" s="3" t="e">
        <f>O645-P645</f>
        <v>#REF!</v>
      </c>
    </row>
    <row r="646" spans="1:17" ht="15" customHeight="1" x14ac:dyDescent="0.25">
      <c r="A646">
        <v>297</v>
      </c>
      <c r="B646" t="s">
        <v>67</v>
      </c>
      <c r="C646" t="s">
        <v>389</v>
      </c>
      <c r="D646" t="s">
        <v>397</v>
      </c>
      <c r="E646">
        <v>1</v>
      </c>
      <c r="F646">
        <v>9.6</v>
      </c>
      <c r="G646" t="s">
        <v>369</v>
      </c>
      <c r="H646" t="s">
        <v>76</v>
      </c>
      <c r="I646" s="4">
        <v>1</v>
      </c>
      <c r="J646" t="s">
        <v>77</v>
      </c>
      <c r="K646" s="4">
        <v>1</v>
      </c>
      <c r="L646" s="4"/>
      <c r="M646" s="4"/>
      <c r="N646" s="4"/>
      <c r="O646" s="4"/>
      <c r="P646" s="4"/>
      <c r="Q646" s="4"/>
    </row>
    <row r="647" spans="1:17" ht="15" customHeight="1" x14ac:dyDescent="0.25">
      <c r="A647">
        <v>298</v>
      </c>
      <c r="B647" t="s">
        <v>67</v>
      </c>
      <c r="C647" t="s">
        <v>389</v>
      </c>
      <c r="D647" t="s">
        <v>398</v>
      </c>
      <c r="E647">
        <v>1</v>
      </c>
      <c r="F647">
        <v>27</v>
      </c>
      <c r="G647" t="s">
        <v>369</v>
      </c>
      <c r="H647" t="s">
        <v>76</v>
      </c>
      <c r="I647" s="4">
        <v>1</v>
      </c>
      <c r="J647" t="s">
        <v>77</v>
      </c>
      <c r="K647" s="4">
        <v>1</v>
      </c>
      <c r="L647" s="4"/>
      <c r="M647" s="4"/>
      <c r="N647" s="4"/>
      <c r="O647" s="4"/>
      <c r="P647" s="4"/>
      <c r="Q647" s="4"/>
    </row>
    <row r="648" spans="1:17" ht="15" customHeight="1" x14ac:dyDescent="0.25">
      <c r="A648">
        <v>299</v>
      </c>
      <c r="B648" t="s">
        <v>67</v>
      </c>
      <c r="C648" t="s">
        <v>389</v>
      </c>
      <c r="D648" t="s">
        <v>399</v>
      </c>
      <c r="E648">
        <v>28</v>
      </c>
      <c r="F648">
        <v>37.5</v>
      </c>
      <c r="G648" t="s">
        <v>391</v>
      </c>
      <c r="H648" t="s">
        <v>46</v>
      </c>
      <c r="I648" s="4">
        <v>6</v>
      </c>
      <c r="J648" t="s">
        <v>20</v>
      </c>
      <c r="K648" s="4">
        <f>I648</f>
        <v>6</v>
      </c>
      <c r="L648" s="4">
        <v>6</v>
      </c>
      <c r="M648" s="4" t="e">
        <f>L648-#REF!</f>
        <v>#REF!</v>
      </c>
      <c r="N648" s="4"/>
      <c r="O648" s="4" t="e">
        <f>M648-N648</f>
        <v>#REF!</v>
      </c>
      <c r="P648" s="4"/>
      <c r="Q648" s="4"/>
    </row>
    <row r="649" spans="1:17" ht="15" customHeight="1" x14ac:dyDescent="0.25">
      <c r="A649">
        <v>299</v>
      </c>
      <c r="B649" t="s">
        <v>67</v>
      </c>
      <c r="C649" t="s">
        <v>389</v>
      </c>
      <c r="D649" t="s">
        <v>399</v>
      </c>
      <c r="E649">
        <v>28</v>
      </c>
      <c r="F649">
        <v>37.5</v>
      </c>
      <c r="G649" t="s">
        <v>391</v>
      </c>
      <c r="H649" t="s">
        <v>46</v>
      </c>
      <c r="I649" s="4">
        <v>5</v>
      </c>
      <c r="J649" t="s">
        <v>20</v>
      </c>
      <c r="K649" s="4">
        <f>I649</f>
        <v>5</v>
      </c>
      <c r="L649" s="4">
        <v>5</v>
      </c>
      <c r="M649" s="4" t="e">
        <f>L649-#REF!</f>
        <v>#REF!</v>
      </c>
      <c r="N649" s="4"/>
      <c r="O649" s="4" t="e">
        <f>M649-N649</f>
        <v>#REF!</v>
      </c>
      <c r="P649" s="4"/>
      <c r="Q649" s="4"/>
    </row>
    <row r="650" spans="1:17" ht="15" customHeight="1" x14ac:dyDescent="0.25">
      <c r="A650">
        <v>299</v>
      </c>
      <c r="B650" t="s">
        <v>67</v>
      </c>
      <c r="C650" t="s">
        <v>389</v>
      </c>
      <c r="D650" t="s">
        <v>399</v>
      </c>
      <c r="E650">
        <v>28</v>
      </c>
      <c r="F650">
        <v>37.5</v>
      </c>
      <c r="G650" t="s">
        <v>391</v>
      </c>
      <c r="H650" t="s">
        <v>116</v>
      </c>
      <c r="I650" s="4">
        <v>5</v>
      </c>
      <c r="J650" t="s">
        <v>115</v>
      </c>
      <c r="K650" s="1">
        <v>5</v>
      </c>
      <c r="L650" s="2">
        <v>5</v>
      </c>
      <c r="M650" s="3" t="e">
        <f>#REF!+L650</f>
        <v>#REF!</v>
      </c>
      <c r="N650" s="1">
        <v>5</v>
      </c>
      <c r="O650" s="3" t="e">
        <f>M650-N650</f>
        <v>#REF!</v>
      </c>
      <c r="Q650" s="3" t="e">
        <f>O650-P650</f>
        <v>#REF!</v>
      </c>
    </row>
    <row r="651" spans="1:17" ht="15" customHeight="1" x14ac:dyDescent="0.25">
      <c r="A651">
        <v>299</v>
      </c>
      <c r="B651" t="s">
        <v>67</v>
      </c>
      <c r="C651" t="s">
        <v>389</v>
      </c>
      <c r="D651" t="s">
        <v>399</v>
      </c>
      <c r="E651">
        <v>28</v>
      </c>
      <c r="F651">
        <v>37.5</v>
      </c>
      <c r="G651" t="s">
        <v>391</v>
      </c>
      <c r="H651" t="s">
        <v>126</v>
      </c>
      <c r="I651" s="1">
        <v>12</v>
      </c>
      <c r="J651" t="s">
        <v>22</v>
      </c>
      <c r="K651" s="4"/>
      <c r="L651" s="4"/>
      <c r="M651" s="4">
        <f>I651-K651+L651</f>
        <v>12</v>
      </c>
      <c r="N651" s="4"/>
      <c r="O651" s="4">
        <f>M651-N651</f>
        <v>12</v>
      </c>
      <c r="P651" s="4"/>
      <c r="Q651" s="4">
        <f>O651-P651</f>
        <v>12</v>
      </c>
    </row>
    <row r="652" spans="1:17" ht="15" customHeight="1" x14ac:dyDescent="0.25">
      <c r="A652">
        <v>300</v>
      </c>
      <c r="B652" t="s">
        <v>38</v>
      </c>
      <c r="C652" t="s">
        <v>395</v>
      </c>
      <c r="D652" t="s">
        <v>400</v>
      </c>
      <c r="E652">
        <v>1</v>
      </c>
      <c r="F652">
        <v>5.0999999999999996</v>
      </c>
      <c r="G652" t="s">
        <v>44</v>
      </c>
      <c r="H652" t="s">
        <v>76</v>
      </c>
      <c r="I652" s="4">
        <v>1</v>
      </c>
      <c r="J652" t="s">
        <v>77</v>
      </c>
      <c r="K652" s="4">
        <v>1</v>
      </c>
      <c r="L652" s="4"/>
      <c r="M652" s="4"/>
      <c r="N652" s="4"/>
      <c r="O652" s="4"/>
      <c r="P652" s="4"/>
      <c r="Q652" s="4"/>
    </row>
    <row r="653" spans="1:17" ht="15" customHeight="1" x14ac:dyDescent="0.25">
      <c r="A653">
        <v>301</v>
      </c>
      <c r="B653" t="s">
        <v>67</v>
      </c>
      <c r="C653" t="s">
        <v>389</v>
      </c>
      <c r="D653" t="s">
        <v>401</v>
      </c>
      <c r="E653">
        <v>50</v>
      </c>
      <c r="F653">
        <v>13.72</v>
      </c>
      <c r="G653" t="s">
        <v>391</v>
      </c>
      <c r="H653" t="s">
        <v>76</v>
      </c>
      <c r="I653" s="4">
        <v>2</v>
      </c>
      <c r="J653" t="s">
        <v>77</v>
      </c>
      <c r="K653" s="4">
        <v>2</v>
      </c>
      <c r="L653" s="4"/>
      <c r="M653" s="4"/>
      <c r="N653" s="4"/>
      <c r="O653" s="4"/>
      <c r="P653" s="4"/>
      <c r="Q653" s="4"/>
    </row>
    <row r="654" spans="1:17" ht="15" customHeight="1" x14ac:dyDescent="0.25">
      <c r="A654">
        <v>301</v>
      </c>
      <c r="B654" t="s">
        <v>67</v>
      </c>
      <c r="C654" t="s">
        <v>389</v>
      </c>
      <c r="D654" t="s">
        <v>401</v>
      </c>
      <c r="E654">
        <v>50</v>
      </c>
      <c r="F654">
        <v>13.72</v>
      </c>
      <c r="G654" t="s">
        <v>391</v>
      </c>
      <c r="H654" t="s">
        <v>45</v>
      </c>
      <c r="I654" s="4">
        <v>4</v>
      </c>
      <c r="J654" t="s">
        <v>20</v>
      </c>
      <c r="K654" s="4">
        <f>I654</f>
        <v>4</v>
      </c>
      <c r="L654" s="4"/>
      <c r="M654" s="4" t="e">
        <f>L654-#REF!</f>
        <v>#REF!</v>
      </c>
      <c r="N654" s="4"/>
      <c r="O654" s="4" t="e">
        <f>M654-N654</f>
        <v>#REF!</v>
      </c>
      <c r="P654" s="4"/>
      <c r="Q654" s="4"/>
    </row>
    <row r="655" spans="1:17" ht="15" customHeight="1" x14ac:dyDescent="0.25">
      <c r="A655">
        <v>301</v>
      </c>
      <c r="B655" t="s">
        <v>67</v>
      </c>
      <c r="C655" t="s">
        <v>389</v>
      </c>
      <c r="D655" t="s">
        <v>401</v>
      </c>
      <c r="E655">
        <v>50</v>
      </c>
      <c r="F655">
        <v>13.72</v>
      </c>
      <c r="G655" t="s">
        <v>391</v>
      </c>
      <c r="H655" t="s">
        <v>46</v>
      </c>
      <c r="I655" s="4">
        <v>7</v>
      </c>
      <c r="J655" t="s">
        <v>20</v>
      </c>
      <c r="K655" s="4">
        <f>I655</f>
        <v>7</v>
      </c>
      <c r="L655" s="4"/>
      <c r="M655" s="4" t="e">
        <f>L655-#REF!</f>
        <v>#REF!</v>
      </c>
      <c r="N655" s="4"/>
      <c r="O655" s="4" t="e">
        <f>M655-N655</f>
        <v>#REF!</v>
      </c>
      <c r="P655" s="4"/>
      <c r="Q655" s="4"/>
    </row>
    <row r="656" spans="1:17" ht="15" customHeight="1" x14ac:dyDescent="0.25">
      <c r="A656">
        <v>301</v>
      </c>
      <c r="B656" t="s">
        <v>67</v>
      </c>
      <c r="C656" t="s">
        <v>389</v>
      </c>
      <c r="D656" t="s">
        <v>401</v>
      </c>
      <c r="E656">
        <v>50</v>
      </c>
      <c r="F656">
        <v>13.72</v>
      </c>
      <c r="G656" t="s">
        <v>391</v>
      </c>
      <c r="H656" t="s">
        <v>116</v>
      </c>
      <c r="I656" s="4">
        <v>3</v>
      </c>
      <c r="J656" t="s">
        <v>115</v>
      </c>
      <c r="K656" s="1">
        <v>3</v>
      </c>
      <c r="L656" s="2">
        <v>3</v>
      </c>
      <c r="M656" s="3" t="e">
        <f>#REF!+L656</f>
        <v>#REF!</v>
      </c>
      <c r="N656" s="1">
        <v>3</v>
      </c>
      <c r="O656" s="3" t="e">
        <f>M656-N656</f>
        <v>#REF!</v>
      </c>
      <c r="Q656" s="3" t="e">
        <f>O656-P656</f>
        <v>#REF!</v>
      </c>
    </row>
    <row r="657" spans="1:17" ht="15" customHeight="1" x14ac:dyDescent="0.25">
      <c r="A657">
        <v>301</v>
      </c>
      <c r="B657" t="s">
        <v>67</v>
      </c>
      <c r="C657" t="s">
        <v>389</v>
      </c>
      <c r="D657" t="s">
        <v>401</v>
      </c>
      <c r="E657">
        <v>50</v>
      </c>
      <c r="F657">
        <v>13.72</v>
      </c>
      <c r="G657" t="s">
        <v>391</v>
      </c>
      <c r="H657" t="s">
        <v>31</v>
      </c>
      <c r="I657" s="4">
        <v>1</v>
      </c>
      <c r="J657" t="s">
        <v>32</v>
      </c>
      <c r="K657" s="4"/>
      <c r="L657" s="4"/>
      <c r="M657" s="4"/>
      <c r="N657" s="4"/>
      <c r="O657" s="4"/>
      <c r="P657" s="4"/>
      <c r="Q657" s="4"/>
    </row>
    <row r="658" spans="1:17" ht="15" customHeight="1" x14ac:dyDescent="0.25">
      <c r="A658">
        <v>301</v>
      </c>
      <c r="B658" t="s">
        <v>67</v>
      </c>
      <c r="C658" t="s">
        <v>389</v>
      </c>
      <c r="D658" t="s">
        <v>401</v>
      </c>
      <c r="E658">
        <v>50</v>
      </c>
      <c r="F658">
        <v>13.72</v>
      </c>
      <c r="G658" t="s">
        <v>391</v>
      </c>
      <c r="H658" t="s">
        <v>61</v>
      </c>
      <c r="I658" s="1">
        <v>2</v>
      </c>
      <c r="J658" t="s">
        <v>22</v>
      </c>
      <c r="K658" s="4"/>
      <c r="L658" s="4"/>
      <c r="M658" s="4">
        <f>I658-K658+L658</f>
        <v>2</v>
      </c>
      <c r="N658" s="4"/>
      <c r="O658" s="4">
        <f>M658-N658</f>
        <v>2</v>
      </c>
      <c r="P658" s="4"/>
      <c r="Q658" s="4">
        <f>O658-P658</f>
        <v>2</v>
      </c>
    </row>
    <row r="659" spans="1:17" ht="15" customHeight="1" x14ac:dyDescent="0.25">
      <c r="A659">
        <v>301</v>
      </c>
      <c r="B659" t="s">
        <v>67</v>
      </c>
      <c r="C659" t="s">
        <v>389</v>
      </c>
      <c r="D659" t="s">
        <v>401</v>
      </c>
      <c r="E659">
        <v>50</v>
      </c>
      <c r="F659">
        <v>13.72</v>
      </c>
      <c r="G659" t="s">
        <v>391</v>
      </c>
      <c r="H659" t="s">
        <v>54</v>
      </c>
      <c r="I659" s="1">
        <v>2</v>
      </c>
      <c r="J659" t="s">
        <v>22</v>
      </c>
      <c r="K659" s="4"/>
      <c r="L659" s="4"/>
      <c r="M659" s="4">
        <f>I659-K659+L659</f>
        <v>2</v>
      </c>
      <c r="N659" s="4"/>
      <c r="O659" s="4">
        <f>M659-N659</f>
        <v>2</v>
      </c>
      <c r="P659" s="4">
        <v>2</v>
      </c>
      <c r="Q659" s="4">
        <f>O659-P659</f>
        <v>0</v>
      </c>
    </row>
    <row r="660" spans="1:17" ht="15" customHeight="1" x14ac:dyDescent="0.25">
      <c r="A660">
        <v>301</v>
      </c>
      <c r="B660" t="s">
        <v>67</v>
      </c>
      <c r="C660" t="s">
        <v>389</v>
      </c>
      <c r="D660" t="s">
        <v>401</v>
      </c>
      <c r="E660">
        <v>50</v>
      </c>
      <c r="F660">
        <v>13.72</v>
      </c>
      <c r="G660" t="s">
        <v>391</v>
      </c>
      <c r="H660" t="s">
        <v>135</v>
      </c>
      <c r="I660" s="4">
        <v>1</v>
      </c>
      <c r="J660" t="s">
        <v>136</v>
      </c>
      <c r="K660" s="4"/>
      <c r="L660" s="4"/>
      <c r="M660" s="4"/>
      <c r="N660" s="4"/>
      <c r="O660" s="4"/>
      <c r="P660" s="4"/>
      <c r="Q660" s="4"/>
    </row>
    <row r="661" spans="1:17" ht="15" customHeight="1" x14ac:dyDescent="0.25">
      <c r="A661">
        <v>301</v>
      </c>
      <c r="B661" t="s">
        <v>67</v>
      </c>
      <c r="C661" t="s">
        <v>389</v>
      </c>
      <c r="D661" t="s">
        <v>401</v>
      </c>
      <c r="E661">
        <v>50</v>
      </c>
      <c r="F661">
        <v>13.72</v>
      </c>
      <c r="G661" t="s">
        <v>391</v>
      </c>
      <c r="H661" t="s">
        <v>49</v>
      </c>
      <c r="I661" s="1">
        <v>10</v>
      </c>
      <c r="J661" t="s">
        <v>22</v>
      </c>
      <c r="K661" s="4"/>
      <c r="L661" s="4"/>
      <c r="M661" s="4">
        <f>I661-K661+L661</f>
        <v>10</v>
      </c>
      <c r="N661" s="4"/>
      <c r="O661" s="4">
        <f>M661-N661</f>
        <v>10</v>
      </c>
      <c r="P661" s="4"/>
      <c r="Q661" s="4">
        <f>O661-P661</f>
        <v>10</v>
      </c>
    </row>
    <row r="662" spans="1:17" ht="15" customHeight="1" x14ac:dyDescent="0.25">
      <c r="A662">
        <v>301</v>
      </c>
      <c r="B662" t="s">
        <v>67</v>
      </c>
      <c r="C662" t="s">
        <v>389</v>
      </c>
      <c r="D662" t="s">
        <v>401</v>
      </c>
      <c r="E662">
        <v>50</v>
      </c>
      <c r="F662">
        <v>13.72</v>
      </c>
      <c r="G662" t="s">
        <v>391</v>
      </c>
      <c r="H662" t="s">
        <v>37</v>
      </c>
      <c r="I662" s="1">
        <v>1</v>
      </c>
      <c r="J662" t="s">
        <v>22</v>
      </c>
      <c r="K662" s="4"/>
      <c r="L662" s="4"/>
      <c r="M662" s="4">
        <f>I662-K662+L662</f>
        <v>1</v>
      </c>
      <c r="N662" s="4"/>
      <c r="O662" s="4">
        <f>M662-N662</f>
        <v>1</v>
      </c>
      <c r="P662" s="4"/>
      <c r="Q662" s="4">
        <f>O662-P662</f>
        <v>1</v>
      </c>
    </row>
    <row r="663" spans="1:17" ht="15" customHeight="1" x14ac:dyDescent="0.25">
      <c r="A663">
        <v>301</v>
      </c>
      <c r="B663" t="s">
        <v>67</v>
      </c>
      <c r="C663" t="s">
        <v>389</v>
      </c>
      <c r="D663" t="s">
        <v>401</v>
      </c>
      <c r="E663">
        <v>50</v>
      </c>
      <c r="F663">
        <v>13.72</v>
      </c>
      <c r="G663" t="s">
        <v>391</v>
      </c>
      <c r="H663" t="s">
        <v>108</v>
      </c>
      <c r="I663" s="1">
        <v>5</v>
      </c>
      <c r="J663" t="s">
        <v>22</v>
      </c>
      <c r="K663" s="4"/>
      <c r="L663" s="4"/>
      <c r="M663" s="4">
        <f>I663-K663+L663</f>
        <v>5</v>
      </c>
      <c r="N663" s="4"/>
      <c r="O663" s="4">
        <f>M663-N663</f>
        <v>5</v>
      </c>
      <c r="P663" s="4"/>
      <c r="Q663" s="4">
        <f>O663-P663</f>
        <v>5</v>
      </c>
    </row>
    <row r="664" spans="1:17" ht="15" customHeight="1" x14ac:dyDescent="0.25">
      <c r="A664">
        <v>301</v>
      </c>
      <c r="B664" t="s">
        <v>67</v>
      </c>
      <c r="C664" t="s">
        <v>389</v>
      </c>
      <c r="D664" t="s">
        <v>401</v>
      </c>
      <c r="E664">
        <v>50</v>
      </c>
      <c r="F664">
        <v>13.72</v>
      </c>
      <c r="G664" t="s">
        <v>391</v>
      </c>
      <c r="H664" t="s">
        <v>402</v>
      </c>
      <c r="I664" s="4">
        <v>12</v>
      </c>
      <c r="J664" t="s">
        <v>20</v>
      </c>
      <c r="K664" s="4">
        <f>I664</f>
        <v>12</v>
      </c>
      <c r="L664" s="4"/>
      <c r="M664" s="4" t="e">
        <f>L664-#REF!</f>
        <v>#REF!</v>
      </c>
      <c r="N664" s="4"/>
      <c r="O664" s="4" t="e">
        <f>M664-N664</f>
        <v>#REF!</v>
      </c>
      <c r="P664" s="4"/>
      <c r="Q664" s="4"/>
    </row>
    <row r="665" spans="1:17" ht="15" customHeight="1" x14ac:dyDescent="0.25">
      <c r="A665">
        <v>302</v>
      </c>
      <c r="B665" t="s">
        <v>67</v>
      </c>
      <c r="C665" t="s">
        <v>389</v>
      </c>
      <c r="D665" t="s">
        <v>403</v>
      </c>
      <c r="E665">
        <v>1</v>
      </c>
      <c r="F665">
        <v>9</v>
      </c>
      <c r="G665" t="s">
        <v>369</v>
      </c>
      <c r="H665" t="s">
        <v>76</v>
      </c>
      <c r="I665" s="4">
        <v>1</v>
      </c>
      <c r="J665" t="s">
        <v>77</v>
      </c>
      <c r="K665" s="4">
        <v>1</v>
      </c>
      <c r="L665" s="4"/>
      <c r="M665" s="4"/>
      <c r="N665" s="4"/>
      <c r="O665" s="4"/>
      <c r="P665" s="4"/>
      <c r="Q665" s="4"/>
    </row>
    <row r="666" spans="1:17" ht="15" customHeight="1" x14ac:dyDescent="0.25">
      <c r="A666">
        <v>303</v>
      </c>
      <c r="B666" t="s">
        <v>67</v>
      </c>
      <c r="C666" t="s">
        <v>389</v>
      </c>
      <c r="D666" t="s">
        <v>404</v>
      </c>
      <c r="E666">
        <v>74</v>
      </c>
      <c r="F666">
        <v>11</v>
      </c>
      <c r="G666" t="s">
        <v>391</v>
      </c>
      <c r="H666" t="s">
        <v>116</v>
      </c>
      <c r="I666" s="4">
        <v>8</v>
      </c>
      <c r="J666" t="s">
        <v>115</v>
      </c>
      <c r="K666" s="1">
        <v>8</v>
      </c>
      <c r="L666" s="2">
        <v>8</v>
      </c>
      <c r="M666" s="3" t="e">
        <f>#REF!+L666</f>
        <v>#REF!</v>
      </c>
      <c r="N666" s="1">
        <v>8</v>
      </c>
      <c r="O666" s="3" t="e">
        <f t="shared" ref="O666:O672" si="82">M666-N666</f>
        <v>#REF!</v>
      </c>
      <c r="Q666" s="3" t="e">
        <f t="shared" ref="Q666:Q672" si="83">O666-P666</f>
        <v>#REF!</v>
      </c>
    </row>
    <row r="667" spans="1:17" ht="15" customHeight="1" x14ac:dyDescent="0.25">
      <c r="A667">
        <v>303</v>
      </c>
      <c r="B667" t="s">
        <v>67</v>
      </c>
      <c r="C667" t="s">
        <v>389</v>
      </c>
      <c r="D667" t="s">
        <v>404</v>
      </c>
      <c r="E667">
        <v>74</v>
      </c>
      <c r="F667">
        <v>11</v>
      </c>
      <c r="G667" t="s">
        <v>391</v>
      </c>
      <c r="H667" t="s">
        <v>54</v>
      </c>
      <c r="I667" s="1">
        <v>3</v>
      </c>
      <c r="J667" t="s">
        <v>22</v>
      </c>
      <c r="K667" s="4"/>
      <c r="L667" s="4"/>
      <c r="M667" s="4">
        <f t="shared" ref="M667:M672" si="84">I667-K667+L667</f>
        <v>3</v>
      </c>
      <c r="N667" s="4"/>
      <c r="O667" s="4">
        <f t="shared" si="82"/>
        <v>3</v>
      </c>
      <c r="P667" s="4">
        <v>3</v>
      </c>
      <c r="Q667" s="4">
        <f t="shared" si="83"/>
        <v>0</v>
      </c>
    </row>
    <row r="668" spans="1:17" ht="15" customHeight="1" x14ac:dyDescent="0.25">
      <c r="A668">
        <v>303</v>
      </c>
      <c r="B668" t="s">
        <v>67</v>
      </c>
      <c r="C668" t="s">
        <v>389</v>
      </c>
      <c r="D668" t="s">
        <v>404</v>
      </c>
      <c r="E668">
        <v>74</v>
      </c>
      <c r="F668">
        <v>11</v>
      </c>
      <c r="G668" t="s">
        <v>391</v>
      </c>
      <c r="H668" t="s">
        <v>49</v>
      </c>
      <c r="I668" s="1">
        <v>30</v>
      </c>
      <c r="J668" t="s">
        <v>22</v>
      </c>
      <c r="K668" s="4"/>
      <c r="L668" s="4"/>
      <c r="M668" s="4">
        <f t="shared" si="84"/>
        <v>30</v>
      </c>
      <c r="N668" s="4"/>
      <c r="O668" s="4">
        <f t="shared" si="82"/>
        <v>30</v>
      </c>
      <c r="P668" s="4"/>
      <c r="Q668" s="4">
        <f t="shared" si="83"/>
        <v>30</v>
      </c>
    </row>
    <row r="669" spans="1:17" ht="15" customHeight="1" x14ac:dyDescent="0.25">
      <c r="A669">
        <v>303</v>
      </c>
      <c r="B669" t="s">
        <v>67</v>
      </c>
      <c r="C669" t="s">
        <v>389</v>
      </c>
      <c r="D669" t="s">
        <v>404</v>
      </c>
      <c r="E669">
        <v>74</v>
      </c>
      <c r="F669">
        <v>11</v>
      </c>
      <c r="G669" t="s">
        <v>391</v>
      </c>
      <c r="H669" t="s">
        <v>262</v>
      </c>
      <c r="I669" s="1">
        <v>8</v>
      </c>
      <c r="J669" t="s">
        <v>22</v>
      </c>
      <c r="K669" s="4"/>
      <c r="L669" s="4"/>
      <c r="M669" s="4">
        <f t="shared" si="84"/>
        <v>8</v>
      </c>
      <c r="N669" s="4"/>
      <c r="O669" s="4">
        <f t="shared" si="82"/>
        <v>8</v>
      </c>
      <c r="P669" s="4"/>
      <c r="Q669" s="4">
        <f t="shared" si="83"/>
        <v>8</v>
      </c>
    </row>
    <row r="670" spans="1:17" ht="15" customHeight="1" x14ac:dyDescent="0.25">
      <c r="A670">
        <v>303</v>
      </c>
      <c r="B670" t="s">
        <v>67</v>
      </c>
      <c r="C670" t="s">
        <v>389</v>
      </c>
      <c r="D670" t="s">
        <v>404</v>
      </c>
      <c r="E670">
        <v>74</v>
      </c>
      <c r="F670">
        <v>11</v>
      </c>
      <c r="G670" t="s">
        <v>391</v>
      </c>
      <c r="H670" t="s">
        <v>194</v>
      </c>
      <c r="I670" s="1">
        <v>5</v>
      </c>
      <c r="J670" t="s">
        <v>22</v>
      </c>
      <c r="K670" s="4"/>
      <c r="L670" s="4"/>
      <c r="M670" s="4">
        <f t="shared" si="84"/>
        <v>5</v>
      </c>
      <c r="N670" s="4"/>
      <c r="O670" s="4">
        <f t="shared" si="82"/>
        <v>5</v>
      </c>
      <c r="P670" s="4"/>
      <c r="Q670" s="4">
        <f t="shared" si="83"/>
        <v>5</v>
      </c>
    </row>
    <row r="671" spans="1:17" ht="15" customHeight="1" x14ac:dyDescent="0.25">
      <c r="A671">
        <v>303</v>
      </c>
      <c r="B671" t="s">
        <v>67</v>
      </c>
      <c r="C671" t="s">
        <v>389</v>
      </c>
      <c r="D671" t="s">
        <v>404</v>
      </c>
      <c r="E671">
        <v>74</v>
      </c>
      <c r="F671">
        <v>11</v>
      </c>
      <c r="G671" t="s">
        <v>391</v>
      </c>
      <c r="H671" t="s">
        <v>120</v>
      </c>
      <c r="I671" s="1">
        <v>5</v>
      </c>
      <c r="J671" t="s">
        <v>22</v>
      </c>
      <c r="K671" s="4"/>
      <c r="L671" s="4"/>
      <c r="M671" s="4">
        <f t="shared" si="84"/>
        <v>5</v>
      </c>
      <c r="N671" s="4"/>
      <c r="O671" s="4">
        <f t="shared" si="82"/>
        <v>5</v>
      </c>
      <c r="P671" s="4"/>
      <c r="Q671" s="4">
        <f t="shared" si="83"/>
        <v>5</v>
      </c>
    </row>
    <row r="672" spans="1:17" ht="15" customHeight="1" x14ac:dyDescent="0.25">
      <c r="A672">
        <v>303</v>
      </c>
      <c r="B672" t="s">
        <v>67</v>
      </c>
      <c r="C672" t="s">
        <v>389</v>
      </c>
      <c r="D672" t="s">
        <v>404</v>
      </c>
      <c r="E672">
        <v>74</v>
      </c>
      <c r="F672">
        <v>11</v>
      </c>
      <c r="G672" t="s">
        <v>391</v>
      </c>
      <c r="H672" t="s">
        <v>244</v>
      </c>
      <c r="I672" s="1">
        <v>15</v>
      </c>
      <c r="J672" t="s">
        <v>22</v>
      </c>
      <c r="K672" s="4"/>
      <c r="L672" s="4"/>
      <c r="M672" s="4">
        <f t="shared" si="84"/>
        <v>15</v>
      </c>
      <c r="N672" s="4"/>
      <c r="O672" s="4">
        <f t="shared" si="82"/>
        <v>15</v>
      </c>
      <c r="P672" s="4"/>
      <c r="Q672" s="4">
        <f t="shared" si="83"/>
        <v>15</v>
      </c>
    </row>
    <row r="673" spans="1:17" ht="15" customHeight="1" x14ac:dyDescent="0.25">
      <c r="A673">
        <v>304</v>
      </c>
      <c r="B673" t="s">
        <v>67</v>
      </c>
      <c r="C673" t="s">
        <v>389</v>
      </c>
      <c r="D673" t="s">
        <v>405</v>
      </c>
      <c r="E673">
        <v>25</v>
      </c>
      <c r="F673">
        <v>12.8</v>
      </c>
      <c r="G673" t="s">
        <v>391</v>
      </c>
      <c r="H673" t="s">
        <v>76</v>
      </c>
      <c r="I673" s="4">
        <v>13</v>
      </c>
      <c r="J673" t="s">
        <v>77</v>
      </c>
      <c r="K673" s="4">
        <v>13</v>
      </c>
      <c r="L673" s="4"/>
      <c r="M673" s="4"/>
      <c r="N673" s="4"/>
      <c r="O673" s="4"/>
      <c r="P673" s="4"/>
      <c r="Q673" s="4"/>
    </row>
    <row r="674" spans="1:17" ht="15" customHeight="1" x14ac:dyDescent="0.25">
      <c r="A674">
        <v>304</v>
      </c>
      <c r="B674" t="s">
        <v>67</v>
      </c>
      <c r="C674" t="s">
        <v>389</v>
      </c>
      <c r="D674" t="s">
        <v>405</v>
      </c>
      <c r="E674">
        <v>25</v>
      </c>
      <c r="F674">
        <v>12.8</v>
      </c>
      <c r="G674" t="s">
        <v>391</v>
      </c>
      <c r="H674" t="s">
        <v>402</v>
      </c>
      <c r="I674" s="4">
        <v>12</v>
      </c>
      <c r="J674" t="s">
        <v>20</v>
      </c>
      <c r="K674" s="4">
        <f>I674</f>
        <v>12</v>
      </c>
      <c r="L674" s="4"/>
      <c r="M674" s="4" t="e">
        <f>L674-#REF!</f>
        <v>#REF!</v>
      </c>
      <c r="N674" s="4"/>
      <c r="O674" s="4" t="e">
        <f>M674-N674</f>
        <v>#REF!</v>
      </c>
      <c r="P674" s="4"/>
      <c r="Q674" s="4"/>
    </row>
    <row r="675" spans="1:17" ht="15" customHeight="1" x14ac:dyDescent="0.25">
      <c r="A675">
        <v>305</v>
      </c>
      <c r="B675" t="s">
        <v>67</v>
      </c>
      <c r="C675" t="s">
        <v>389</v>
      </c>
      <c r="D675" t="s">
        <v>406</v>
      </c>
      <c r="E675">
        <v>22</v>
      </c>
      <c r="F675">
        <v>13</v>
      </c>
      <c r="G675" t="s">
        <v>391</v>
      </c>
      <c r="H675" t="s">
        <v>64</v>
      </c>
      <c r="I675" s="1">
        <v>10</v>
      </c>
      <c r="J675" t="s">
        <v>22</v>
      </c>
      <c r="K675" s="4">
        <v>10</v>
      </c>
      <c r="L675" s="4"/>
      <c r="M675" s="4">
        <f>I675-K675+L675</f>
        <v>0</v>
      </c>
      <c r="N675" s="4"/>
      <c r="O675" s="4">
        <f>M675-N675</f>
        <v>0</v>
      </c>
      <c r="P675" s="4"/>
      <c r="Q675" s="4">
        <f>O675-P675</f>
        <v>0</v>
      </c>
    </row>
    <row r="676" spans="1:17" ht="15" customHeight="1" x14ac:dyDescent="0.25">
      <c r="A676">
        <v>305</v>
      </c>
      <c r="B676" t="s">
        <v>67</v>
      </c>
      <c r="C676" t="s">
        <v>389</v>
      </c>
      <c r="D676" t="s">
        <v>406</v>
      </c>
      <c r="E676">
        <v>22</v>
      </c>
      <c r="F676">
        <v>13</v>
      </c>
      <c r="G676" t="s">
        <v>391</v>
      </c>
      <c r="H676" t="s">
        <v>46</v>
      </c>
      <c r="I676" s="4">
        <v>3</v>
      </c>
      <c r="J676" t="s">
        <v>20</v>
      </c>
      <c r="K676" s="4">
        <f>I676</f>
        <v>3</v>
      </c>
      <c r="L676" s="4"/>
      <c r="M676" s="4" t="e">
        <f>L676-#REF!</f>
        <v>#REF!</v>
      </c>
      <c r="N676" s="4"/>
      <c r="O676" s="4" t="e">
        <f>M676-N676</f>
        <v>#REF!</v>
      </c>
      <c r="P676" s="4"/>
      <c r="Q676" s="4"/>
    </row>
    <row r="677" spans="1:17" ht="15" customHeight="1" x14ac:dyDescent="0.25">
      <c r="A677">
        <v>305</v>
      </c>
      <c r="B677" t="s">
        <v>67</v>
      </c>
      <c r="C677" t="s">
        <v>389</v>
      </c>
      <c r="D677" t="s">
        <v>406</v>
      </c>
      <c r="E677">
        <v>22</v>
      </c>
      <c r="F677">
        <v>13</v>
      </c>
      <c r="G677" t="s">
        <v>391</v>
      </c>
      <c r="H677" t="s">
        <v>155</v>
      </c>
      <c r="I677" s="1">
        <v>6</v>
      </c>
      <c r="J677" t="s">
        <v>22</v>
      </c>
      <c r="K677" s="4"/>
      <c r="L677" s="4"/>
      <c r="M677" s="4">
        <f>I677-K677+L677</f>
        <v>6</v>
      </c>
      <c r="N677" s="4"/>
      <c r="O677" s="4">
        <f>M677-N677</f>
        <v>6</v>
      </c>
      <c r="P677" s="4">
        <v>6</v>
      </c>
      <c r="Q677" s="4">
        <f>O677-P677</f>
        <v>0</v>
      </c>
    </row>
    <row r="678" spans="1:17" ht="15" customHeight="1" x14ac:dyDescent="0.25">
      <c r="A678">
        <v>305</v>
      </c>
      <c r="B678" t="s">
        <v>67</v>
      </c>
      <c r="C678" t="s">
        <v>389</v>
      </c>
      <c r="D678" t="s">
        <v>406</v>
      </c>
      <c r="E678">
        <v>22</v>
      </c>
      <c r="F678">
        <v>13</v>
      </c>
      <c r="G678" t="s">
        <v>391</v>
      </c>
      <c r="H678" t="s">
        <v>135</v>
      </c>
      <c r="I678" s="4">
        <v>1</v>
      </c>
      <c r="J678" t="s">
        <v>136</v>
      </c>
      <c r="K678" s="4"/>
      <c r="L678" s="4"/>
      <c r="M678" s="4"/>
      <c r="N678" s="4"/>
      <c r="O678" s="4"/>
      <c r="P678" s="4"/>
      <c r="Q678" s="4"/>
    </row>
    <row r="679" spans="1:17" ht="15" customHeight="1" x14ac:dyDescent="0.25">
      <c r="A679">
        <v>305</v>
      </c>
      <c r="B679" t="s">
        <v>67</v>
      </c>
      <c r="C679" t="s">
        <v>389</v>
      </c>
      <c r="D679" t="s">
        <v>406</v>
      </c>
      <c r="E679">
        <v>22</v>
      </c>
      <c r="F679">
        <v>13</v>
      </c>
      <c r="G679" t="s">
        <v>391</v>
      </c>
      <c r="H679" t="s">
        <v>50</v>
      </c>
      <c r="I679" s="1">
        <v>2</v>
      </c>
      <c r="J679" t="s">
        <v>22</v>
      </c>
      <c r="K679" s="4"/>
      <c r="L679" s="4"/>
      <c r="M679" s="4">
        <f>I679-K679+L679</f>
        <v>2</v>
      </c>
      <c r="N679" s="4"/>
      <c r="O679" s="4">
        <f>M679-N679</f>
        <v>2</v>
      </c>
      <c r="P679" s="4">
        <v>2</v>
      </c>
      <c r="Q679" s="4">
        <f>O679-P679</f>
        <v>0</v>
      </c>
    </row>
    <row r="680" spans="1:17" ht="15" customHeight="1" x14ac:dyDescent="0.25">
      <c r="A680">
        <v>307</v>
      </c>
      <c r="B680" t="s">
        <v>67</v>
      </c>
      <c r="C680" t="s">
        <v>389</v>
      </c>
      <c r="D680" t="s">
        <v>407</v>
      </c>
      <c r="E680">
        <v>3</v>
      </c>
      <c r="F680">
        <v>23</v>
      </c>
      <c r="G680" t="s">
        <v>391</v>
      </c>
      <c r="H680" t="s">
        <v>76</v>
      </c>
      <c r="I680" s="4">
        <v>2</v>
      </c>
      <c r="J680" t="s">
        <v>77</v>
      </c>
      <c r="K680" s="4">
        <v>2</v>
      </c>
      <c r="L680" s="4"/>
      <c r="M680" s="4"/>
      <c r="N680" s="4"/>
      <c r="O680" s="4"/>
      <c r="P680" s="4"/>
      <c r="Q680" s="4"/>
    </row>
    <row r="681" spans="1:17" ht="15" customHeight="1" x14ac:dyDescent="0.25">
      <c r="A681">
        <v>307</v>
      </c>
      <c r="B681" t="s">
        <v>67</v>
      </c>
      <c r="C681" t="s">
        <v>389</v>
      </c>
      <c r="D681" t="s">
        <v>407</v>
      </c>
      <c r="E681">
        <v>3</v>
      </c>
      <c r="F681">
        <v>23</v>
      </c>
      <c r="G681" t="s">
        <v>391</v>
      </c>
      <c r="H681" t="s">
        <v>194</v>
      </c>
      <c r="I681" s="1">
        <v>1</v>
      </c>
      <c r="J681" t="s">
        <v>22</v>
      </c>
      <c r="K681" s="4"/>
      <c r="L681" s="4"/>
      <c r="M681" s="4">
        <f>I681-K681+L681</f>
        <v>1</v>
      </c>
      <c r="N681" s="4"/>
      <c r="O681" s="4">
        <f>M681-N681</f>
        <v>1</v>
      </c>
      <c r="P681" s="4"/>
      <c r="Q681" s="4">
        <f>O681-P681</f>
        <v>1</v>
      </c>
    </row>
    <row r="682" spans="1:17" ht="15" customHeight="1" x14ac:dyDescent="0.25">
      <c r="A682">
        <v>308</v>
      </c>
      <c r="B682" t="s">
        <v>67</v>
      </c>
      <c r="C682" t="s">
        <v>389</v>
      </c>
      <c r="D682" t="s">
        <v>408</v>
      </c>
      <c r="E682">
        <v>71</v>
      </c>
      <c r="F682">
        <v>24.7</v>
      </c>
      <c r="G682" t="s">
        <v>391</v>
      </c>
      <c r="H682" t="s">
        <v>64</v>
      </c>
      <c r="I682" s="1">
        <v>20</v>
      </c>
      <c r="J682" t="s">
        <v>22</v>
      </c>
      <c r="K682" s="4">
        <v>20</v>
      </c>
      <c r="L682" s="4"/>
      <c r="M682" s="4">
        <f>I682-K682+L682</f>
        <v>0</v>
      </c>
      <c r="N682" s="4"/>
      <c r="O682" s="4">
        <f>M682-N682</f>
        <v>0</v>
      </c>
      <c r="P682" s="4"/>
      <c r="Q682" s="4">
        <f>O682-P682</f>
        <v>0</v>
      </c>
    </row>
    <row r="683" spans="1:17" ht="15" customHeight="1" x14ac:dyDescent="0.25">
      <c r="A683">
        <v>308</v>
      </c>
      <c r="B683" t="s">
        <v>67</v>
      </c>
      <c r="C683" t="s">
        <v>389</v>
      </c>
      <c r="D683" t="s">
        <v>408</v>
      </c>
      <c r="E683">
        <v>71</v>
      </c>
      <c r="F683">
        <v>24.7</v>
      </c>
      <c r="G683" t="s">
        <v>391</v>
      </c>
      <c r="H683" t="s">
        <v>76</v>
      </c>
      <c r="I683" s="4">
        <v>3</v>
      </c>
      <c r="J683" t="s">
        <v>77</v>
      </c>
      <c r="K683" s="4">
        <v>3</v>
      </c>
      <c r="L683" s="4"/>
      <c r="M683" s="4"/>
      <c r="N683" s="4"/>
      <c r="O683" s="4"/>
      <c r="P683" s="4"/>
      <c r="Q683" s="4"/>
    </row>
    <row r="684" spans="1:17" ht="15" customHeight="1" x14ac:dyDescent="0.25">
      <c r="A684">
        <v>308</v>
      </c>
      <c r="B684" t="s">
        <v>67</v>
      </c>
      <c r="C684" t="s">
        <v>389</v>
      </c>
      <c r="D684" t="s">
        <v>408</v>
      </c>
      <c r="E684">
        <v>71</v>
      </c>
      <c r="F684">
        <v>24.7</v>
      </c>
      <c r="G684" t="s">
        <v>391</v>
      </c>
      <c r="H684" t="s">
        <v>45</v>
      </c>
      <c r="I684" s="4">
        <v>1</v>
      </c>
      <c r="J684" t="s">
        <v>20</v>
      </c>
      <c r="K684" s="4">
        <f>I684</f>
        <v>1</v>
      </c>
      <c r="L684" s="4"/>
      <c r="M684" s="4" t="e">
        <f>L684-#REF!</f>
        <v>#REF!</v>
      </c>
      <c r="N684" s="4"/>
      <c r="O684" s="4" t="e">
        <f>M684-N684</f>
        <v>#REF!</v>
      </c>
      <c r="P684" s="4"/>
      <c r="Q684" s="4"/>
    </row>
    <row r="685" spans="1:17" ht="15" customHeight="1" x14ac:dyDescent="0.25">
      <c r="A685">
        <v>308</v>
      </c>
      <c r="B685" t="s">
        <v>67</v>
      </c>
      <c r="C685" t="s">
        <v>389</v>
      </c>
      <c r="D685" t="s">
        <v>408</v>
      </c>
      <c r="E685">
        <v>71</v>
      </c>
      <c r="F685">
        <v>24.7</v>
      </c>
      <c r="G685" t="s">
        <v>391</v>
      </c>
      <c r="H685" t="s">
        <v>116</v>
      </c>
      <c r="I685" s="4">
        <v>6</v>
      </c>
      <c r="J685" t="s">
        <v>115</v>
      </c>
      <c r="K685" s="1">
        <v>6</v>
      </c>
      <c r="L685" s="2">
        <v>6</v>
      </c>
      <c r="M685" s="3" t="e">
        <f>#REF!+L685</f>
        <v>#REF!</v>
      </c>
      <c r="N685" s="1">
        <v>6</v>
      </c>
      <c r="O685" s="3" t="e">
        <f>M685-N685</f>
        <v>#REF!</v>
      </c>
      <c r="Q685" s="3" t="e">
        <f>O685-P685</f>
        <v>#REF!</v>
      </c>
    </row>
    <row r="686" spans="1:17" ht="15" customHeight="1" x14ac:dyDescent="0.25">
      <c r="A686">
        <v>308</v>
      </c>
      <c r="B686" t="s">
        <v>67</v>
      </c>
      <c r="C686" t="s">
        <v>389</v>
      </c>
      <c r="D686" t="s">
        <v>408</v>
      </c>
      <c r="E686">
        <v>71</v>
      </c>
      <c r="F686">
        <v>24.7</v>
      </c>
      <c r="G686" t="s">
        <v>391</v>
      </c>
      <c r="H686" t="s">
        <v>31</v>
      </c>
      <c r="I686" s="4">
        <v>1</v>
      </c>
      <c r="J686" t="s">
        <v>32</v>
      </c>
      <c r="K686" s="4"/>
      <c r="L686" s="4"/>
      <c r="M686" s="4"/>
      <c r="N686" s="4"/>
      <c r="O686" s="4"/>
      <c r="P686" s="4"/>
      <c r="Q686" s="4"/>
    </row>
    <row r="687" spans="1:17" ht="15" customHeight="1" x14ac:dyDescent="0.25">
      <c r="A687">
        <v>308</v>
      </c>
      <c r="B687" t="s">
        <v>67</v>
      </c>
      <c r="C687" t="s">
        <v>389</v>
      </c>
      <c r="D687" t="s">
        <v>408</v>
      </c>
      <c r="E687">
        <v>71</v>
      </c>
      <c r="F687">
        <v>24.7</v>
      </c>
      <c r="G687" t="s">
        <v>391</v>
      </c>
      <c r="H687" t="s">
        <v>49</v>
      </c>
      <c r="I687" s="1">
        <v>10</v>
      </c>
      <c r="J687" t="s">
        <v>22</v>
      </c>
      <c r="K687" s="4"/>
      <c r="L687" s="4"/>
      <c r="M687" s="4">
        <f>I687-K687+L687</f>
        <v>10</v>
      </c>
      <c r="N687" s="4"/>
      <c r="O687" s="4">
        <f t="shared" ref="O687:O696" si="85">M687-N687</f>
        <v>10</v>
      </c>
      <c r="P687" s="4"/>
      <c r="Q687" s="4">
        <f>O687-P687</f>
        <v>10</v>
      </c>
    </row>
    <row r="688" spans="1:17" ht="15" customHeight="1" x14ac:dyDescent="0.25">
      <c r="A688">
        <v>308</v>
      </c>
      <c r="B688" t="s">
        <v>67</v>
      </c>
      <c r="C688" t="s">
        <v>389</v>
      </c>
      <c r="D688" t="s">
        <v>408</v>
      </c>
      <c r="E688">
        <v>71</v>
      </c>
      <c r="F688">
        <v>24.7</v>
      </c>
      <c r="G688" t="s">
        <v>391</v>
      </c>
      <c r="H688" t="s">
        <v>262</v>
      </c>
      <c r="I688" s="1">
        <v>10</v>
      </c>
      <c r="J688" t="s">
        <v>22</v>
      </c>
      <c r="K688" s="4"/>
      <c r="L688" s="4"/>
      <c r="M688" s="4">
        <f>I688-K688+L688</f>
        <v>10</v>
      </c>
      <c r="N688" s="4"/>
      <c r="O688" s="4">
        <f t="shared" si="85"/>
        <v>10</v>
      </c>
      <c r="P688" s="4"/>
      <c r="Q688" s="4">
        <f>O688-P688</f>
        <v>10</v>
      </c>
    </row>
    <row r="689" spans="1:17" ht="15" customHeight="1" x14ac:dyDescent="0.25">
      <c r="A689">
        <v>308</v>
      </c>
      <c r="B689" t="s">
        <v>67</v>
      </c>
      <c r="C689" t="s">
        <v>389</v>
      </c>
      <c r="D689" t="s">
        <v>408</v>
      </c>
      <c r="E689">
        <v>71</v>
      </c>
      <c r="F689">
        <v>24.7</v>
      </c>
      <c r="G689" t="s">
        <v>391</v>
      </c>
      <c r="H689" t="s">
        <v>64</v>
      </c>
      <c r="I689" s="1">
        <v>20</v>
      </c>
      <c r="J689" t="s">
        <v>22</v>
      </c>
      <c r="K689" s="4"/>
      <c r="L689" s="4"/>
      <c r="M689" s="4">
        <f>I689-K689+L689</f>
        <v>20</v>
      </c>
      <c r="N689" s="4"/>
      <c r="O689" s="4">
        <f t="shared" si="85"/>
        <v>20</v>
      </c>
      <c r="P689" s="4">
        <v>10</v>
      </c>
      <c r="Q689" s="4">
        <f>O689-P689</f>
        <v>10</v>
      </c>
    </row>
    <row r="690" spans="1:17" ht="15" customHeight="1" x14ac:dyDescent="0.25">
      <c r="A690">
        <v>309</v>
      </c>
      <c r="B690" t="s">
        <v>67</v>
      </c>
      <c r="C690" t="s">
        <v>389</v>
      </c>
      <c r="D690" t="s">
        <v>409</v>
      </c>
      <c r="E690">
        <v>10</v>
      </c>
      <c r="F690">
        <v>10</v>
      </c>
      <c r="G690" t="s">
        <v>369</v>
      </c>
      <c r="H690" t="s">
        <v>46</v>
      </c>
      <c r="I690" s="4">
        <v>8</v>
      </c>
      <c r="J690" t="s">
        <v>20</v>
      </c>
      <c r="K690" s="4">
        <f>I690</f>
        <v>8</v>
      </c>
      <c r="L690" s="4"/>
      <c r="M690" s="4" t="e">
        <f>L690-#REF!</f>
        <v>#REF!</v>
      </c>
      <c r="N690" s="4"/>
      <c r="O690" s="4" t="e">
        <f t="shared" si="85"/>
        <v>#REF!</v>
      </c>
      <c r="P690" s="4"/>
      <c r="Q690" s="4"/>
    </row>
    <row r="691" spans="1:17" ht="15" customHeight="1" x14ac:dyDescent="0.25">
      <c r="A691">
        <v>309</v>
      </c>
      <c r="B691" t="s">
        <v>67</v>
      </c>
      <c r="C691" t="s">
        <v>389</v>
      </c>
      <c r="D691" t="s">
        <v>409</v>
      </c>
      <c r="E691">
        <v>10</v>
      </c>
      <c r="F691">
        <v>10</v>
      </c>
      <c r="G691" t="s">
        <v>369</v>
      </c>
      <c r="H691" t="s">
        <v>57</v>
      </c>
      <c r="I691" s="1">
        <v>2</v>
      </c>
      <c r="J691" t="s">
        <v>22</v>
      </c>
      <c r="K691" s="4"/>
      <c r="L691" s="4"/>
      <c r="M691" s="4">
        <f t="shared" ref="M691:M696" si="86">I691-K691+L691</f>
        <v>2</v>
      </c>
      <c r="N691" s="4"/>
      <c r="O691" s="4">
        <f t="shared" si="85"/>
        <v>2</v>
      </c>
      <c r="P691" s="4"/>
      <c r="Q691" s="4">
        <f t="shared" ref="Q691:Q696" si="87">O691-P691</f>
        <v>2</v>
      </c>
    </row>
    <row r="692" spans="1:17" ht="15" customHeight="1" x14ac:dyDescent="0.25">
      <c r="A692">
        <v>310</v>
      </c>
      <c r="B692" t="s">
        <v>67</v>
      </c>
      <c r="C692" t="s">
        <v>389</v>
      </c>
      <c r="D692" t="s">
        <v>410</v>
      </c>
      <c r="E692">
        <v>1</v>
      </c>
      <c r="F692">
        <v>215</v>
      </c>
      <c r="G692" t="s">
        <v>391</v>
      </c>
      <c r="H692" t="s">
        <v>61</v>
      </c>
      <c r="I692" s="1">
        <v>1</v>
      </c>
      <c r="J692" t="s">
        <v>22</v>
      </c>
      <c r="K692" s="4"/>
      <c r="L692" s="4"/>
      <c r="M692" s="4">
        <f t="shared" si="86"/>
        <v>1</v>
      </c>
      <c r="N692" s="4"/>
      <c r="O692" s="4">
        <f t="shared" si="85"/>
        <v>1</v>
      </c>
      <c r="P692" s="4"/>
      <c r="Q692" s="4">
        <f t="shared" si="87"/>
        <v>1</v>
      </c>
    </row>
    <row r="693" spans="1:17" ht="15" customHeight="1" x14ac:dyDescent="0.25">
      <c r="A693">
        <v>311</v>
      </c>
      <c r="B693" t="s">
        <v>67</v>
      </c>
      <c r="C693" t="s">
        <v>389</v>
      </c>
      <c r="D693" t="s">
        <v>411</v>
      </c>
      <c r="E693">
        <v>11</v>
      </c>
      <c r="F693">
        <v>22.72</v>
      </c>
      <c r="G693" t="s">
        <v>391</v>
      </c>
      <c r="H693" t="s">
        <v>64</v>
      </c>
      <c r="I693" s="1">
        <v>2</v>
      </c>
      <c r="J693" t="s">
        <v>22</v>
      </c>
      <c r="K693" s="4">
        <v>2</v>
      </c>
      <c r="L693" s="4"/>
      <c r="M693" s="4">
        <f t="shared" si="86"/>
        <v>0</v>
      </c>
      <c r="N693" s="4"/>
      <c r="O693" s="4">
        <f t="shared" si="85"/>
        <v>0</v>
      </c>
      <c r="P693" s="4"/>
      <c r="Q693" s="4">
        <f t="shared" si="87"/>
        <v>0</v>
      </c>
    </row>
    <row r="694" spans="1:17" ht="15" customHeight="1" x14ac:dyDescent="0.25">
      <c r="A694">
        <v>311</v>
      </c>
      <c r="B694" t="s">
        <v>67</v>
      </c>
      <c r="C694" t="s">
        <v>389</v>
      </c>
      <c r="D694" t="s">
        <v>411</v>
      </c>
      <c r="E694">
        <v>11</v>
      </c>
      <c r="F694">
        <v>22.72</v>
      </c>
      <c r="G694" t="s">
        <v>391</v>
      </c>
      <c r="H694" t="s">
        <v>54</v>
      </c>
      <c r="I694" s="1">
        <v>3</v>
      </c>
      <c r="J694" t="s">
        <v>22</v>
      </c>
      <c r="K694" s="4"/>
      <c r="L694" s="4"/>
      <c r="M694" s="4">
        <f t="shared" si="86"/>
        <v>3</v>
      </c>
      <c r="N694" s="4"/>
      <c r="O694" s="4">
        <f t="shared" si="85"/>
        <v>3</v>
      </c>
      <c r="P694" s="4">
        <v>3</v>
      </c>
      <c r="Q694" s="4">
        <f t="shared" si="87"/>
        <v>0</v>
      </c>
    </row>
    <row r="695" spans="1:17" ht="15" customHeight="1" x14ac:dyDescent="0.25">
      <c r="A695">
        <v>311</v>
      </c>
      <c r="B695" t="s">
        <v>67</v>
      </c>
      <c r="C695" t="s">
        <v>389</v>
      </c>
      <c r="D695" t="s">
        <v>411</v>
      </c>
      <c r="E695">
        <v>11</v>
      </c>
      <c r="F695">
        <v>22.72</v>
      </c>
      <c r="G695" t="s">
        <v>391</v>
      </c>
      <c r="H695" t="s">
        <v>182</v>
      </c>
      <c r="I695" s="1">
        <v>2</v>
      </c>
      <c r="J695" t="s">
        <v>22</v>
      </c>
      <c r="K695" s="4"/>
      <c r="L695" s="4"/>
      <c r="M695" s="4">
        <f t="shared" si="86"/>
        <v>2</v>
      </c>
      <c r="N695" s="4"/>
      <c r="O695" s="4">
        <f t="shared" si="85"/>
        <v>2</v>
      </c>
      <c r="P695" s="4"/>
      <c r="Q695" s="4">
        <f t="shared" si="87"/>
        <v>2</v>
      </c>
    </row>
    <row r="696" spans="1:17" ht="15" customHeight="1" x14ac:dyDescent="0.25">
      <c r="A696">
        <v>311</v>
      </c>
      <c r="B696" t="s">
        <v>67</v>
      </c>
      <c r="C696" t="s">
        <v>389</v>
      </c>
      <c r="D696" t="s">
        <v>411</v>
      </c>
      <c r="E696">
        <v>11</v>
      </c>
      <c r="F696">
        <v>22.72</v>
      </c>
      <c r="G696" t="s">
        <v>391</v>
      </c>
      <c r="H696" t="s">
        <v>50</v>
      </c>
      <c r="I696" s="1">
        <v>4</v>
      </c>
      <c r="J696" t="s">
        <v>22</v>
      </c>
      <c r="K696" s="4"/>
      <c r="L696" s="4"/>
      <c r="M696" s="4">
        <f t="shared" si="86"/>
        <v>4</v>
      </c>
      <c r="N696" s="4"/>
      <c r="O696" s="4">
        <f t="shared" si="85"/>
        <v>4</v>
      </c>
      <c r="P696" s="4">
        <v>4</v>
      </c>
      <c r="Q696" s="4">
        <f t="shared" si="87"/>
        <v>0</v>
      </c>
    </row>
    <row r="697" spans="1:17" ht="15" customHeight="1" x14ac:dyDescent="0.25">
      <c r="A697">
        <v>312</v>
      </c>
      <c r="B697" t="s">
        <v>67</v>
      </c>
      <c r="C697" t="s">
        <v>389</v>
      </c>
      <c r="D697" t="s">
        <v>412</v>
      </c>
      <c r="E697">
        <v>1</v>
      </c>
      <c r="F697">
        <v>26</v>
      </c>
      <c r="G697" t="s">
        <v>369</v>
      </c>
      <c r="H697" t="s">
        <v>31</v>
      </c>
      <c r="I697" s="4">
        <v>1</v>
      </c>
      <c r="J697" t="s">
        <v>32</v>
      </c>
      <c r="K697" s="4"/>
      <c r="L697" s="4"/>
      <c r="M697" s="4"/>
      <c r="N697" s="4"/>
      <c r="O697" s="4"/>
      <c r="P697" s="4"/>
      <c r="Q697" s="4"/>
    </row>
    <row r="698" spans="1:17" ht="15" customHeight="1" x14ac:dyDescent="0.25">
      <c r="A698">
        <v>313</v>
      </c>
      <c r="B698" t="s">
        <v>38</v>
      </c>
      <c r="C698" t="s">
        <v>395</v>
      </c>
      <c r="D698" t="s">
        <v>413</v>
      </c>
      <c r="E698">
        <v>1</v>
      </c>
      <c r="F698">
        <v>43</v>
      </c>
      <c r="G698" t="s">
        <v>44</v>
      </c>
      <c r="H698" t="s">
        <v>76</v>
      </c>
      <c r="I698" s="4">
        <v>1</v>
      </c>
      <c r="J698" t="s">
        <v>77</v>
      </c>
      <c r="K698" s="4">
        <v>1</v>
      </c>
      <c r="L698" s="4"/>
      <c r="M698" s="4"/>
      <c r="N698" s="4"/>
      <c r="O698" s="4"/>
      <c r="P698" s="4"/>
      <c r="Q698" s="4"/>
    </row>
    <row r="699" spans="1:17" ht="15" customHeight="1" x14ac:dyDescent="0.25">
      <c r="A699">
        <v>314</v>
      </c>
      <c r="B699" t="s">
        <v>38</v>
      </c>
      <c r="C699" t="s">
        <v>39</v>
      </c>
      <c r="D699" t="s">
        <v>414</v>
      </c>
      <c r="E699">
        <v>3</v>
      </c>
      <c r="F699">
        <v>145.12</v>
      </c>
      <c r="G699" t="s">
        <v>369</v>
      </c>
      <c r="H699" t="s">
        <v>116</v>
      </c>
      <c r="I699" s="4">
        <v>3</v>
      </c>
      <c r="J699" t="s">
        <v>115</v>
      </c>
      <c r="K699" s="1">
        <v>3</v>
      </c>
      <c r="L699" s="2">
        <v>3</v>
      </c>
      <c r="M699" s="3" t="e">
        <f>#REF!+L699</f>
        <v>#REF!</v>
      </c>
      <c r="N699" s="1">
        <v>3</v>
      </c>
      <c r="O699" s="3" t="e">
        <f>M699-N699</f>
        <v>#REF!</v>
      </c>
      <c r="Q699" s="3" t="e">
        <f>O699-P699</f>
        <v>#REF!</v>
      </c>
    </row>
    <row r="700" spans="1:17" ht="15" customHeight="1" x14ac:dyDescent="0.25">
      <c r="A700">
        <v>316</v>
      </c>
      <c r="B700" t="s">
        <v>67</v>
      </c>
      <c r="C700" t="s">
        <v>389</v>
      </c>
      <c r="D700" t="s">
        <v>415</v>
      </c>
      <c r="E700">
        <v>3</v>
      </c>
      <c r="F700">
        <v>8</v>
      </c>
      <c r="G700" t="s">
        <v>44</v>
      </c>
      <c r="H700" t="s">
        <v>76</v>
      </c>
      <c r="I700" s="4">
        <v>1</v>
      </c>
      <c r="J700" t="s">
        <v>77</v>
      </c>
      <c r="K700" s="4"/>
      <c r="L700" s="4"/>
      <c r="M700" s="4"/>
      <c r="N700" s="4"/>
      <c r="O700" s="4"/>
      <c r="P700" s="4"/>
      <c r="Q700" s="4"/>
    </row>
    <row r="701" spans="1:17" ht="15" customHeight="1" x14ac:dyDescent="0.25">
      <c r="A701">
        <v>316</v>
      </c>
      <c r="B701" t="s">
        <v>67</v>
      </c>
      <c r="C701" t="s">
        <v>389</v>
      </c>
      <c r="D701" t="s">
        <v>415</v>
      </c>
      <c r="E701">
        <v>3</v>
      </c>
      <c r="F701">
        <v>8</v>
      </c>
      <c r="G701" t="s">
        <v>44</v>
      </c>
      <c r="H701" t="s">
        <v>57</v>
      </c>
      <c r="I701" s="1">
        <v>2</v>
      </c>
      <c r="J701" t="s">
        <v>22</v>
      </c>
      <c r="K701" s="4"/>
      <c r="L701" s="4"/>
      <c r="M701" s="4">
        <f>I701-K701+L701</f>
        <v>2</v>
      </c>
      <c r="N701" s="4"/>
      <c r="O701" s="4">
        <f>M701-N701</f>
        <v>2</v>
      </c>
      <c r="P701" s="4"/>
      <c r="Q701" s="4">
        <f>O701-P701</f>
        <v>2</v>
      </c>
    </row>
    <row r="702" spans="1:17" ht="15" customHeight="1" x14ac:dyDescent="0.25">
      <c r="A702">
        <v>317</v>
      </c>
      <c r="B702" t="s">
        <v>67</v>
      </c>
      <c r="C702" t="s">
        <v>389</v>
      </c>
      <c r="D702" t="s">
        <v>416</v>
      </c>
      <c r="E702">
        <v>1</v>
      </c>
      <c r="F702">
        <v>14</v>
      </c>
      <c r="G702" t="s">
        <v>369</v>
      </c>
      <c r="H702" t="s">
        <v>76</v>
      </c>
      <c r="I702" s="4">
        <v>1</v>
      </c>
      <c r="J702" t="s">
        <v>77</v>
      </c>
      <c r="K702" s="4">
        <v>1</v>
      </c>
      <c r="L702" s="4"/>
      <c r="M702" s="4"/>
      <c r="N702" s="4"/>
      <c r="O702" s="4"/>
      <c r="P702" s="4"/>
      <c r="Q702" s="4"/>
    </row>
    <row r="703" spans="1:17" ht="15" customHeight="1" x14ac:dyDescent="0.25">
      <c r="A703">
        <v>318</v>
      </c>
      <c r="B703" t="s">
        <v>67</v>
      </c>
      <c r="C703" t="s">
        <v>389</v>
      </c>
      <c r="D703" t="s">
        <v>417</v>
      </c>
      <c r="E703">
        <v>78</v>
      </c>
      <c r="F703">
        <v>34.6</v>
      </c>
      <c r="G703" t="s">
        <v>369</v>
      </c>
      <c r="H703" t="s">
        <v>116</v>
      </c>
      <c r="I703" s="4">
        <v>7</v>
      </c>
      <c r="J703" t="s">
        <v>115</v>
      </c>
      <c r="K703" s="1">
        <v>7</v>
      </c>
      <c r="L703" s="2">
        <v>7</v>
      </c>
      <c r="M703" s="3" t="e">
        <f>#REF!+L703</f>
        <v>#REF!</v>
      </c>
      <c r="N703" s="1">
        <v>7</v>
      </c>
      <c r="O703" s="3" t="e">
        <f>M703-N703</f>
        <v>#REF!</v>
      </c>
      <c r="Q703" s="3" t="e">
        <f>O703-P703</f>
        <v>#REF!</v>
      </c>
    </row>
    <row r="704" spans="1:17" ht="15" customHeight="1" x14ac:dyDescent="0.25">
      <c r="A704">
        <v>318</v>
      </c>
      <c r="B704" t="s">
        <v>67</v>
      </c>
      <c r="C704" t="s">
        <v>389</v>
      </c>
      <c r="D704" t="s">
        <v>417</v>
      </c>
      <c r="E704">
        <v>78</v>
      </c>
      <c r="F704">
        <v>34.6</v>
      </c>
      <c r="G704" t="s">
        <v>369</v>
      </c>
      <c r="H704" t="s">
        <v>61</v>
      </c>
      <c r="I704" s="1">
        <v>5</v>
      </c>
      <c r="J704" t="s">
        <v>22</v>
      </c>
      <c r="K704" s="4"/>
      <c r="L704" s="4"/>
      <c r="M704" s="4">
        <f>I704-K704+L704</f>
        <v>5</v>
      </c>
      <c r="N704" s="4"/>
      <c r="O704" s="4">
        <f>M704-N704</f>
        <v>5</v>
      </c>
      <c r="P704" s="4">
        <v>5</v>
      </c>
      <c r="Q704" s="4">
        <f>O704-P704</f>
        <v>0</v>
      </c>
    </row>
    <row r="705" spans="1:17" ht="15" customHeight="1" x14ac:dyDescent="0.25">
      <c r="A705">
        <v>318</v>
      </c>
      <c r="B705" t="s">
        <v>67</v>
      </c>
      <c r="C705" t="s">
        <v>389</v>
      </c>
      <c r="D705" t="s">
        <v>417</v>
      </c>
      <c r="E705">
        <v>78</v>
      </c>
      <c r="F705">
        <v>34.6</v>
      </c>
      <c r="G705" t="s">
        <v>369</v>
      </c>
      <c r="H705" t="s">
        <v>155</v>
      </c>
      <c r="I705" s="1">
        <v>2</v>
      </c>
      <c r="J705" t="s">
        <v>22</v>
      </c>
      <c r="K705" s="4"/>
      <c r="L705" s="4"/>
      <c r="M705" s="4">
        <f>I705-K705+L705</f>
        <v>2</v>
      </c>
      <c r="N705" s="4"/>
      <c r="O705" s="4">
        <f>M705-N705</f>
        <v>2</v>
      </c>
      <c r="P705" s="4"/>
      <c r="Q705" s="4">
        <f>O705-P705</f>
        <v>2</v>
      </c>
    </row>
    <row r="706" spans="1:17" ht="15" customHeight="1" x14ac:dyDescent="0.25">
      <c r="A706">
        <v>318</v>
      </c>
      <c r="B706" t="s">
        <v>67</v>
      </c>
      <c r="C706" t="s">
        <v>389</v>
      </c>
      <c r="D706" t="s">
        <v>417</v>
      </c>
      <c r="E706">
        <v>78</v>
      </c>
      <c r="F706">
        <v>34.6</v>
      </c>
      <c r="G706" t="s">
        <v>369</v>
      </c>
      <c r="H706" t="s">
        <v>135</v>
      </c>
      <c r="I706" s="4">
        <v>1</v>
      </c>
      <c r="J706" t="s">
        <v>136</v>
      </c>
      <c r="K706" s="4"/>
      <c r="L706" s="4"/>
      <c r="M706" s="4"/>
      <c r="N706" s="4"/>
      <c r="O706" s="4"/>
      <c r="P706" s="4"/>
      <c r="Q706" s="4"/>
    </row>
    <row r="707" spans="1:17" ht="15" customHeight="1" x14ac:dyDescent="0.25">
      <c r="A707">
        <v>318</v>
      </c>
      <c r="B707" t="s">
        <v>67</v>
      </c>
      <c r="C707" t="s">
        <v>389</v>
      </c>
      <c r="D707" t="s">
        <v>417</v>
      </c>
      <c r="E707">
        <v>78</v>
      </c>
      <c r="F707">
        <v>34.6</v>
      </c>
      <c r="G707" t="s">
        <v>369</v>
      </c>
      <c r="H707" t="s">
        <v>49</v>
      </c>
      <c r="I707" s="1">
        <v>10</v>
      </c>
      <c r="J707" t="s">
        <v>22</v>
      </c>
      <c r="K707" s="4"/>
      <c r="L707" s="4"/>
      <c r="M707" s="4">
        <f t="shared" ref="M707:M712" si="88">I707-K707+L707</f>
        <v>10</v>
      </c>
      <c r="N707" s="4"/>
      <c r="O707" s="4">
        <f t="shared" ref="O707:O712" si="89">M707-N707</f>
        <v>10</v>
      </c>
      <c r="P707" s="4"/>
      <c r="Q707" s="4">
        <f t="shared" ref="Q707:Q712" si="90">O707-P707</f>
        <v>10</v>
      </c>
    </row>
    <row r="708" spans="1:17" ht="15" customHeight="1" x14ac:dyDescent="0.25">
      <c r="A708">
        <v>318</v>
      </c>
      <c r="B708" t="s">
        <v>67</v>
      </c>
      <c r="C708" t="s">
        <v>389</v>
      </c>
      <c r="D708" t="s">
        <v>417</v>
      </c>
      <c r="E708">
        <v>78</v>
      </c>
      <c r="F708">
        <v>34.6</v>
      </c>
      <c r="G708" t="s">
        <v>369</v>
      </c>
      <c r="H708" t="s">
        <v>262</v>
      </c>
      <c r="I708" s="1">
        <v>10</v>
      </c>
      <c r="J708" t="s">
        <v>22</v>
      </c>
      <c r="K708" s="4"/>
      <c r="L708" s="4"/>
      <c r="M708" s="4">
        <f t="shared" si="88"/>
        <v>10</v>
      </c>
      <c r="N708" s="4"/>
      <c r="O708" s="4">
        <f t="shared" si="89"/>
        <v>10</v>
      </c>
      <c r="P708" s="4"/>
      <c r="Q708" s="4">
        <f t="shared" si="90"/>
        <v>10</v>
      </c>
    </row>
    <row r="709" spans="1:17" ht="15" customHeight="1" x14ac:dyDescent="0.25">
      <c r="A709">
        <v>318</v>
      </c>
      <c r="B709" t="s">
        <v>67</v>
      </c>
      <c r="C709" t="s">
        <v>389</v>
      </c>
      <c r="D709" t="s">
        <v>417</v>
      </c>
      <c r="E709">
        <v>78</v>
      </c>
      <c r="F709">
        <v>34.6</v>
      </c>
      <c r="G709" t="s">
        <v>369</v>
      </c>
      <c r="H709" t="s">
        <v>266</v>
      </c>
      <c r="I709" s="1">
        <v>2</v>
      </c>
      <c r="J709" t="s">
        <v>22</v>
      </c>
      <c r="K709" s="4"/>
      <c r="L709" s="4"/>
      <c r="M709" s="4">
        <f t="shared" si="88"/>
        <v>2</v>
      </c>
      <c r="N709" s="4"/>
      <c r="O709" s="4">
        <f t="shared" si="89"/>
        <v>2</v>
      </c>
      <c r="P709" s="4"/>
      <c r="Q709" s="4">
        <f t="shared" si="90"/>
        <v>2</v>
      </c>
    </row>
    <row r="710" spans="1:17" ht="15" customHeight="1" x14ac:dyDescent="0.25">
      <c r="A710">
        <v>318</v>
      </c>
      <c r="B710" t="s">
        <v>67</v>
      </c>
      <c r="C710" t="s">
        <v>389</v>
      </c>
      <c r="D710" t="s">
        <v>417</v>
      </c>
      <c r="E710">
        <v>78</v>
      </c>
      <c r="F710">
        <v>34.6</v>
      </c>
      <c r="G710" t="s">
        <v>369</v>
      </c>
      <c r="H710" t="s">
        <v>141</v>
      </c>
      <c r="I710" s="1">
        <v>24</v>
      </c>
      <c r="J710" t="s">
        <v>22</v>
      </c>
      <c r="K710" s="4"/>
      <c r="L710" s="4"/>
      <c r="M710" s="4">
        <f t="shared" si="88"/>
        <v>24</v>
      </c>
      <c r="N710" s="4"/>
      <c r="O710" s="4">
        <f t="shared" si="89"/>
        <v>24</v>
      </c>
      <c r="P710" s="4"/>
      <c r="Q710" s="4">
        <f t="shared" si="90"/>
        <v>24</v>
      </c>
    </row>
    <row r="711" spans="1:17" ht="15" customHeight="1" x14ac:dyDescent="0.25">
      <c r="A711">
        <v>318</v>
      </c>
      <c r="B711" t="s">
        <v>67</v>
      </c>
      <c r="C711" t="s">
        <v>389</v>
      </c>
      <c r="D711" t="s">
        <v>417</v>
      </c>
      <c r="E711">
        <v>78</v>
      </c>
      <c r="F711">
        <v>34.6</v>
      </c>
      <c r="G711" t="s">
        <v>369</v>
      </c>
      <c r="H711" t="s">
        <v>194</v>
      </c>
      <c r="I711" s="1">
        <v>7</v>
      </c>
      <c r="J711" t="s">
        <v>22</v>
      </c>
      <c r="K711" s="4"/>
      <c r="L711" s="4"/>
      <c r="M711" s="4">
        <f t="shared" si="88"/>
        <v>7</v>
      </c>
      <c r="N711" s="4"/>
      <c r="O711" s="4">
        <f t="shared" si="89"/>
        <v>7</v>
      </c>
      <c r="P711" s="4"/>
      <c r="Q711" s="4">
        <f t="shared" si="90"/>
        <v>7</v>
      </c>
    </row>
    <row r="712" spans="1:17" ht="15" customHeight="1" x14ac:dyDescent="0.25">
      <c r="A712">
        <v>318</v>
      </c>
      <c r="B712" t="s">
        <v>67</v>
      </c>
      <c r="C712" t="s">
        <v>389</v>
      </c>
      <c r="D712" t="s">
        <v>417</v>
      </c>
      <c r="E712">
        <v>78</v>
      </c>
      <c r="F712">
        <v>34.6</v>
      </c>
      <c r="G712" t="s">
        <v>369</v>
      </c>
      <c r="H712" t="s">
        <v>120</v>
      </c>
      <c r="I712" s="1">
        <v>10</v>
      </c>
      <c r="J712" t="s">
        <v>22</v>
      </c>
      <c r="K712" s="4"/>
      <c r="L712" s="4"/>
      <c r="M712" s="4">
        <f t="shared" si="88"/>
        <v>10</v>
      </c>
      <c r="N712" s="4"/>
      <c r="O712" s="4">
        <f t="shared" si="89"/>
        <v>10</v>
      </c>
      <c r="P712" s="4"/>
      <c r="Q712" s="4">
        <f t="shared" si="90"/>
        <v>10</v>
      </c>
    </row>
    <row r="713" spans="1:17" ht="15" customHeight="1" x14ac:dyDescent="0.25">
      <c r="A713">
        <v>319</v>
      </c>
      <c r="B713" t="s">
        <v>67</v>
      </c>
      <c r="C713" t="s">
        <v>389</v>
      </c>
      <c r="D713" t="s">
        <v>418</v>
      </c>
      <c r="E713">
        <v>33</v>
      </c>
      <c r="F713">
        <v>34.6</v>
      </c>
      <c r="G713" t="s">
        <v>369</v>
      </c>
      <c r="H713" t="s">
        <v>76</v>
      </c>
      <c r="I713" s="4">
        <v>13</v>
      </c>
      <c r="J713" t="s">
        <v>77</v>
      </c>
      <c r="K713" s="4">
        <v>13</v>
      </c>
      <c r="L713" s="4"/>
      <c r="M713" s="4"/>
      <c r="N713" s="4"/>
      <c r="O713" s="4"/>
      <c r="P713" s="4"/>
      <c r="Q713" s="4"/>
    </row>
    <row r="714" spans="1:17" ht="15" customHeight="1" x14ac:dyDescent="0.25">
      <c r="A714">
        <v>319</v>
      </c>
      <c r="B714" t="s">
        <v>67</v>
      </c>
      <c r="C714" t="s">
        <v>389</v>
      </c>
      <c r="D714" t="s">
        <v>418</v>
      </c>
      <c r="E714">
        <v>33</v>
      </c>
      <c r="F714">
        <v>34.6</v>
      </c>
      <c r="G714" t="s">
        <v>369</v>
      </c>
      <c r="H714" t="s">
        <v>46</v>
      </c>
      <c r="I714" s="4">
        <v>2</v>
      </c>
      <c r="J714" t="s">
        <v>20</v>
      </c>
      <c r="K714" s="4">
        <f>I714</f>
        <v>2</v>
      </c>
      <c r="L714" s="4"/>
      <c r="M714" s="4" t="e">
        <f>L714-#REF!</f>
        <v>#REF!</v>
      </c>
      <c r="N714" s="4"/>
      <c r="O714" s="4" t="e">
        <f>M714-N714</f>
        <v>#REF!</v>
      </c>
      <c r="P714" s="4"/>
      <c r="Q714" s="4"/>
    </row>
    <row r="715" spans="1:17" ht="15" customHeight="1" x14ac:dyDescent="0.25">
      <c r="A715">
        <v>319</v>
      </c>
      <c r="B715" t="s">
        <v>67</v>
      </c>
      <c r="C715" t="s">
        <v>389</v>
      </c>
      <c r="D715" t="s">
        <v>418</v>
      </c>
      <c r="E715">
        <v>33</v>
      </c>
      <c r="F715">
        <v>34.6</v>
      </c>
      <c r="G715" t="s">
        <v>369</v>
      </c>
      <c r="H715" t="s">
        <v>54</v>
      </c>
      <c r="I715" s="1">
        <v>2</v>
      </c>
      <c r="J715" t="s">
        <v>22</v>
      </c>
      <c r="K715" s="4"/>
      <c r="L715" s="4"/>
      <c r="M715" s="4">
        <f>I715-K715+L715</f>
        <v>2</v>
      </c>
      <c r="N715" s="4"/>
      <c r="O715" s="4">
        <f>M715-N715</f>
        <v>2</v>
      </c>
      <c r="P715" s="4">
        <v>2</v>
      </c>
      <c r="Q715" s="4">
        <f>O715-P715</f>
        <v>0</v>
      </c>
    </row>
    <row r="716" spans="1:17" ht="15" customHeight="1" x14ac:dyDescent="0.25">
      <c r="A716">
        <v>319</v>
      </c>
      <c r="B716" t="s">
        <v>67</v>
      </c>
      <c r="C716" t="s">
        <v>389</v>
      </c>
      <c r="D716" t="s">
        <v>418</v>
      </c>
      <c r="E716">
        <v>33</v>
      </c>
      <c r="F716">
        <v>34.6</v>
      </c>
      <c r="G716" t="s">
        <v>369</v>
      </c>
      <c r="H716" t="s">
        <v>50</v>
      </c>
      <c r="I716" s="1">
        <v>6</v>
      </c>
      <c r="J716" t="s">
        <v>22</v>
      </c>
      <c r="K716" s="4"/>
      <c r="L716" s="4"/>
      <c r="M716" s="4">
        <f>I716-K716+L716</f>
        <v>6</v>
      </c>
      <c r="N716" s="4"/>
      <c r="O716" s="4">
        <f>M716-N716</f>
        <v>6</v>
      </c>
      <c r="P716" s="4">
        <v>6</v>
      </c>
      <c r="Q716" s="4">
        <f>O716-P716</f>
        <v>0</v>
      </c>
    </row>
    <row r="717" spans="1:17" ht="15" customHeight="1" x14ac:dyDescent="0.25">
      <c r="A717">
        <v>319</v>
      </c>
      <c r="B717" t="s">
        <v>67</v>
      </c>
      <c r="C717" t="s">
        <v>389</v>
      </c>
      <c r="D717" t="s">
        <v>418</v>
      </c>
      <c r="E717">
        <v>33</v>
      </c>
      <c r="F717">
        <v>34.6</v>
      </c>
      <c r="G717" t="s">
        <v>369</v>
      </c>
      <c r="H717" t="s">
        <v>108</v>
      </c>
      <c r="I717" s="1">
        <v>10</v>
      </c>
      <c r="J717" t="s">
        <v>22</v>
      </c>
      <c r="K717" s="4"/>
      <c r="L717" s="4"/>
      <c r="M717" s="4">
        <f>I717-K717+L717</f>
        <v>10</v>
      </c>
      <c r="N717" s="4"/>
      <c r="O717" s="4">
        <f>M717-N717</f>
        <v>10</v>
      </c>
      <c r="P717" s="4"/>
      <c r="Q717" s="4">
        <f>O717-P717</f>
        <v>10</v>
      </c>
    </row>
    <row r="718" spans="1:17" ht="15" customHeight="1" x14ac:dyDescent="0.25">
      <c r="A718">
        <v>320</v>
      </c>
      <c r="B718" t="s">
        <v>38</v>
      </c>
      <c r="C718" t="s">
        <v>395</v>
      </c>
      <c r="D718" t="s">
        <v>419</v>
      </c>
      <c r="E718">
        <v>1</v>
      </c>
      <c r="F718">
        <v>19</v>
      </c>
      <c r="G718" t="s">
        <v>369</v>
      </c>
      <c r="H718" t="s">
        <v>76</v>
      </c>
      <c r="I718" s="4">
        <v>1</v>
      </c>
      <c r="J718" t="s">
        <v>77</v>
      </c>
      <c r="K718" s="4">
        <v>1</v>
      </c>
      <c r="L718" s="4"/>
      <c r="M718" s="4"/>
      <c r="N718" s="4"/>
      <c r="O718" s="4"/>
      <c r="P718" s="4"/>
      <c r="Q718" s="4"/>
    </row>
    <row r="719" spans="1:17" ht="15" customHeight="1" x14ac:dyDescent="0.25">
      <c r="A719">
        <v>321</v>
      </c>
      <c r="B719" t="s">
        <v>67</v>
      </c>
      <c r="C719" t="s">
        <v>389</v>
      </c>
      <c r="D719" t="s">
        <v>420</v>
      </c>
      <c r="E719">
        <v>1</v>
      </c>
      <c r="F719">
        <v>27.3</v>
      </c>
      <c r="G719" t="s">
        <v>44</v>
      </c>
      <c r="H719" t="s">
        <v>76</v>
      </c>
      <c r="I719" s="4">
        <v>1</v>
      </c>
      <c r="J719" t="s">
        <v>77</v>
      </c>
      <c r="K719" s="4">
        <v>1</v>
      </c>
      <c r="L719" s="4"/>
      <c r="M719" s="4"/>
      <c r="N719" s="4"/>
      <c r="O719" s="4"/>
      <c r="P719" s="4"/>
      <c r="Q719" s="4"/>
    </row>
    <row r="720" spans="1:17" ht="15" customHeight="1" x14ac:dyDescent="0.25">
      <c r="A720">
        <v>322</v>
      </c>
      <c r="B720" t="s">
        <v>67</v>
      </c>
      <c r="C720" t="s">
        <v>389</v>
      </c>
      <c r="D720" t="s">
        <v>421</v>
      </c>
      <c r="E720">
        <v>1</v>
      </c>
      <c r="F720">
        <v>8</v>
      </c>
      <c r="G720" t="s">
        <v>393</v>
      </c>
      <c r="H720" t="s">
        <v>61</v>
      </c>
      <c r="I720" s="1">
        <v>1</v>
      </c>
      <c r="J720" t="s">
        <v>22</v>
      </c>
      <c r="K720" s="4"/>
      <c r="L720" s="4"/>
      <c r="M720" s="4">
        <f>I720-K720+L720</f>
        <v>1</v>
      </c>
      <c r="N720" s="4"/>
      <c r="O720" s="4">
        <f>M720-N720</f>
        <v>1</v>
      </c>
      <c r="P720" s="4"/>
      <c r="Q720" s="4">
        <f>O720-P720</f>
        <v>1</v>
      </c>
    </row>
    <row r="721" spans="1:17" ht="15" customHeight="1" x14ac:dyDescent="0.25">
      <c r="A721">
        <v>323</v>
      </c>
      <c r="B721" t="s">
        <v>67</v>
      </c>
      <c r="C721" t="s">
        <v>389</v>
      </c>
      <c r="D721" t="s">
        <v>422</v>
      </c>
      <c r="E721">
        <v>1</v>
      </c>
      <c r="F721">
        <v>16</v>
      </c>
      <c r="G721" t="s">
        <v>166</v>
      </c>
      <c r="H721" t="s">
        <v>76</v>
      </c>
      <c r="I721" s="4">
        <v>1</v>
      </c>
      <c r="J721" t="s">
        <v>77</v>
      </c>
      <c r="K721" s="4">
        <v>1</v>
      </c>
      <c r="L721" s="4"/>
      <c r="M721" s="4"/>
      <c r="N721" s="4"/>
      <c r="O721" s="4"/>
      <c r="P721" s="4"/>
      <c r="Q721" s="4"/>
    </row>
    <row r="722" spans="1:17" ht="15" customHeight="1" x14ac:dyDescent="0.25">
      <c r="A722">
        <v>324</v>
      </c>
      <c r="B722" t="s">
        <v>67</v>
      </c>
      <c r="C722" t="s">
        <v>389</v>
      </c>
      <c r="D722" t="s">
        <v>423</v>
      </c>
      <c r="E722">
        <v>1</v>
      </c>
      <c r="F722">
        <v>11.5</v>
      </c>
      <c r="G722" t="s">
        <v>44</v>
      </c>
      <c r="H722" t="s">
        <v>76</v>
      </c>
      <c r="I722" s="4">
        <v>1</v>
      </c>
      <c r="J722" t="s">
        <v>77</v>
      </c>
      <c r="K722" s="4"/>
      <c r="L722" s="4"/>
      <c r="M722" s="4"/>
      <c r="N722" s="4"/>
      <c r="O722" s="4"/>
      <c r="P722" s="4"/>
      <c r="Q722" s="4"/>
    </row>
    <row r="723" spans="1:17" ht="15" customHeight="1" x14ac:dyDescent="0.25">
      <c r="A723">
        <v>325</v>
      </c>
      <c r="B723" t="s">
        <v>38</v>
      </c>
      <c r="C723" t="s">
        <v>39</v>
      </c>
      <c r="D723" t="s">
        <v>424</v>
      </c>
      <c r="E723">
        <v>500</v>
      </c>
      <c r="F723">
        <v>0.73</v>
      </c>
      <c r="G723" t="s">
        <v>393</v>
      </c>
      <c r="H723" t="s">
        <v>96</v>
      </c>
      <c r="I723" s="1">
        <v>500</v>
      </c>
      <c r="J723" t="s">
        <v>22</v>
      </c>
      <c r="K723" s="4"/>
      <c r="L723" s="4"/>
      <c r="M723" s="4">
        <f>I723-K723+L723</f>
        <v>500</v>
      </c>
      <c r="N723" s="4"/>
      <c r="O723" s="4">
        <f>M723-N723</f>
        <v>500</v>
      </c>
      <c r="P723" s="4">
        <v>500</v>
      </c>
      <c r="Q723" s="4">
        <f>O723-P723</f>
        <v>0</v>
      </c>
    </row>
    <row r="724" spans="1:17" ht="15" customHeight="1" x14ac:dyDescent="0.25">
      <c r="A724">
        <v>326</v>
      </c>
      <c r="B724" t="s">
        <v>236</v>
      </c>
      <c r="C724" t="s">
        <v>425</v>
      </c>
      <c r="D724" t="s">
        <v>426</v>
      </c>
      <c r="E724">
        <v>1</v>
      </c>
      <c r="F724">
        <v>135</v>
      </c>
      <c r="G724" t="s">
        <v>393</v>
      </c>
      <c r="H724" t="s">
        <v>41</v>
      </c>
      <c r="I724" s="4">
        <v>1</v>
      </c>
      <c r="J724" t="s">
        <v>20</v>
      </c>
      <c r="K724" s="4">
        <f>I724</f>
        <v>1</v>
      </c>
      <c r="L724" s="4">
        <v>1</v>
      </c>
      <c r="M724" s="4" t="e">
        <f>L724-#REF!</f>
        <v>#REF!</v>
      </c>
      <c r="N724" s="4"/>
      <c r="O724" s="4" t="e">
        <f>M724-N724</f>
        <v>#REF!</v>
      </c>
      <c r="P724" s="4"/>
      <c r="Q724" s="4"/>
    </row>
    <row r="725" spans="1:17" ht="15" customHeight="1" x14ac:dyDescent="0.25">
      <c r="A725">
        <v>327</v>
      </c>
      <c r="B725" t="s">
        <v>236</v>
      </c>
      <c r="C725" t="s">
        <v>425</v>
      </c>
      <c r="D725" t="s">
        <v>427</v>
      </c>
      <c r="E725">
        <v>2</v>
      </c>
      <c r="F725">
        <v>155</v>
      </c>
      <c r="G725" t="s">
        <v>393</v>
      </c>
      <c r="H725" t="s">
        <v>46</v>
      </c>
      <c r="I725" s="4">
        <v>1</v>
      </c>
      <c r="J725" t="s">
        <v>20</v>
      </c>
      <c r="K725" s="4">
        <f>I725</f>
        <v>1</v>
      </c>
      <c r="L725" s="4">
        <v>1</v>
      </c>
      <c r="M725" s="4" t="e">
        <f>L725-#REF!</f>
        <v>#REF!</v>
      </c>
      <c r="N725" s="4"/>
      <c r="O725" s="4" t="e">
        <f>M725-N725</f>
        <v>#REF!</v>
      </c>
      <c r="P725" s="4"/>
      <c r="Q725" s="4"/>
    </row>
    <row r="726" spans="1:17" ht="15" customHeight="1" x14ac:dyDescent="0.25">
      <c r="A726">
        <v>327</v>
      </c>
      <c r="B726" t="s">
        <v>236</v>
      </c>
      <c r="C726" t="s">
        <v>425</v>
      </c>
      <c r="D726" t="s">
        <v>427</v>
      </c>
      <c r="E726">
        <v>2</v>
      </c>
      <c r="F726">
        <v>155</v>
      </c>
      <c r="G726" t="s">
        <v>393</v>
      </c>
      <c r="H726" t="s">
        <v>96</v>
      </c>
      <c r="I726" s="1">
        <v>1</v>
      </c>
      <c r="J726" t="s">
        <v>22</v>
      </c>
      <c r="K726" s="4"/>
      <c r="L726" s="4"/>
      <c r="M726" s="4">
        <f>I726-K726+L726</f>
        <v>1</v>
      </c>
      <c r="N726" s="4"/>
      <c r="O726" s="4">
        <f>M726-N726</f>
        <v>1</v>
      </c>
      <c r="P726" s="4">
        <v>1</v>
      </c>
      <c r="Q726" s="4">
        <f>O726-P726</f>
        <v>0</v>
      </c>
    </row>
    <row r="727" spans="1:17" ht="15" customHeight="1" x14ac:dyDescent="0.25">
      <c r="A727">
        <v>328</v>
      </c>
      <c r="B727" t="s">
        <v>67</v>
      </c>
      <c r="C727" t="s">
        <v>389</v>
      </c>
      <c r="D727" t="s">
        <v>428</v>
      </c>
      <c r="E727">
        <v>7</v>
      </c>
      <c r="F727">
        <v>190</v>
      </c>
      <c r="G727" t="s">
        <v>369</v>
      </c>
      <c r="H727" t="s">
        <v>76</v>
      </c>
      <c r="I727" s="4">
        <v>1</v>
      </c>
      <c r="J727" t="s">
        <v>77</v>
      </c>
      <c r="K727" s="4"/>
      <c r="L727" s="4"/>
      <c r="M727" s="4"/>
      <c r="N727" s="4"/>
      <c r="O727" s="4"/>
      <c r="P727" s="4"/>
      <c r="Q727" s="4"/>
    </row>
    <row r="728" spans="1:17" ht="15" customHeight="1" x14ac:dyDescent="0.25">
      <c r="A728">
        <v>328</v>
      </c>
      <c r="B728" t="s">
        <v>67</v>
      </c>
      <c r="C728" t="s">
        <v>389</v>
      </c>
      <c r="D728" t="s">
        <v>428</v>
      </c>
      <c r="E728">
        <v>7</v>
      </c>
      <c r="F728">
        <v>190</v>
      </c>
      <c r="G728" t="s">
        <v>369</v>
      </c>
      <c r="H728" t="s">
        <v>33</v>
      </c>
      <c r="I728" s="1">
        <v>2</v>
      </c>
      <c r="J728" t="s">
        <v>22</v>
      </c>
      <c r="K728" s="4"/>
      <c r="L728" s="4"/>
      <c r="M728" s="4">
        <f>I728-K728+L728</f>
        <v>2</v>
      </c>
      <c r="N728" s="4"/>
      <c r="O728" s="4">
        <f>M728-N728</f>
        <v>2</v>
      </c>
      <c r="P728" s="4"/>
      <c r="Q728" s="4">
        <f>O728-P728</f>
        <v>2</v>
      </c>
    </row>
    <row r="729" spans="1:17" ht="15" customHeight="1" x14ac:dyDescent="0.25">
      <c r="A729">
        <v>328</v>
      </c>
      <c r="B729" t="s">
        <v>67</v>
      </c>
      <c r="C729" t="s">
        <v>389</v>
      </c>
      <c r="D729" t="s">
        <v>428</v>
      </c>
      <c r="E729">
        <v>7</v>
      </c>
      <c r="F729">
        <v>190</v>
      </c>
      <c r="G729" t="s">
        <v>369</v>
      </c>
      <c r="H729" t="s">
        <v>24</v>
      </c>
      <c r="I729" s="1">
        <v>2</v>
      </c>
      <c r="J729" t="s">
        <v>22</v>
      </c>
      <c r="K729" s="4"/>
      <c r="L729" s="4"/>
      <c r="M729" s="4">
        <f>I729-K729+L729</f>
        <v>2</v>
      </c>
      <c r="N729" s="4"/>
      <c r="O729" s="4">
        <f>M729-N729</f>
        <v>2</v>
      </c>
      <c r="P729" s="4"/>
      <c r="Q729" s="4">
        <f>O729-P729</f>
        <v>2</v>
      </c>
    </row>
    <row r="730" spans="1:17" ht="15" customHeight="1" x14ac:dyDescent="0.25">
      <c r="A730">
        <v>328</v>
      </c>
      <c r="B730" t="s">
        <v>67</v>
      </c>
      <c r="C730" t="s">
        <v>389</v>
      </c>
      <c r="D730" t="s">
        <v>428</v>
      </c>
      <c r="E730">
        <v>7</v>
      </c>
      <c r="F730">
        <v>190</v>
      </c>
      <c r="G730" t="s">
        <v>369</v>
      </c>
      <c r="H730" t="s">
        <v>194</v>
      </c>
      <c r="I730" s="1">
        <v>2</v>
      </c>
      <c r="J730" t="s">
        <v>22</v>
      </c>
      <c r="K730" s="4"/>
      <c r="L730" s="4"/>
      <c r="M730" s="4">
        <f>I730-K730+L730</f>
        <v>2</v>
      </c>
      <c r="N730" s="4"/>
      <c r="O730" s="4">
        <f>M730-N730</f>
        <v>2</v>
      </c>
      <c r="P730" s="4"/>
      <c r="Q730" s="4">
        <f>O730-P730</f>
        <v>2</v>
      </c>
    </row>
    <row r="731" spans="1:17" ht="15" customHeight="1" x14ac:dyDescent="0.25">
      <c r="A731">
        <v>329</v>
      </c>
      <c r="B731" t="s">
        <v>236</v>
      </c>
      <c r="C731" t="s">
        <v>425</v>
      </c>
      <c r="D731" t="s">
        <v>429</v>
      </c>
      <c r="E731">
        <v>5</v>
      </c>
      <c r="F731">
        <v>155</v>
      </c>
      <c r="G731" t="s">
        <v>369</v>
      </c>
      <c r="H731" t="s">
        <v>61</v>
      </c>
      <c r="I731" s="1">
        <v>5</v>
      </c>
      <c r="J731" t="s">
        <v>22</v>
      </c>
      <c r="K731" s="4"/>
      <c r="L731" s="4"/>
      <c r="M731" s="4">
        <f>I731-K731+L731</f>
        <v>5</v>
      </c>
      <c r="N731" s="4"/>
      <c r="O731" s="4">
        <f>M731-N731</f>
        <v>5</v>
      </c>
      <c r="P731" s="4"/>
      <c r="Q731" s="4">
        <f>O731-P731</f>
        <v>5</v>
      </c>
    </row>
    <row r="732" spans="1:17" ht="15" customHeight="1" x14ac:dyDescent="0.25">
      <c r="A732">
        <v>330</v>
      </c>
      <c r="B732" t="s">
        <v>38</v>
      </c>
      <c r="C732" t="s">
        <v>39</v>
      </c>
      <c r="D732" t="s">
        <v>430</v>
      </c>
      <c r="E732">
        <v>1</v>
      </c>
      <c r="F732">
        <v>340</v>
      </c>
      <c r="G732" t="s">
        <v>369</v>
      </c>
      <c r="H732" t="s">
        <v>76</v>
      </c>
      <c r="I732" s="4">
        <v>1</v>
      </c>
      <c r="J732" t="s">
        <v>77</v>
      </c>
      <c r="K732" s="4"/>
      <c r="L732" s="4"/>
      <c r="M732" s="4"/>
      <c r="N732" s="4"/>
      <c r="O732" s="4"/>
      <c r="P732" s="4"/>
      <c r="Q732" s="4"/>
    </row>
    <row r="733" spans="1:17" ht="15" customHeight="1" x14ac:dyDescent="0.25">
      <c r="A733">
        <v>331</v>
      </c>
      <c r="B733" t="s">
        <v>38</v>
      </c>
      <c r="C733" t="s">
        <v>39</v>
      </c>
      <c r="D733" t="s">
        <v>431</v>
      </c>
      <c r="E733">
        <v>4</v>
      </c>
      <c r="F733">
        <v>149.94</v>
      </c>
      <c r="G733" t="s">
        <v>369</v>
      </c>
      <c r="H733" t="s">
        <v>76</v>
      </c>
      <c r="I733" s="4">
        <v>1</v>
      </c>
      <c r="J733" t="s">
        <v>77</v>
      </c>
      <c r="K733" s="4">
        <v>1</v>
      </c>
      <c r="L733" s="4"/>
      <c r="M733" s="4"/>
      <c r="N733" s="4"/>
      <c r="O733" s="4"/>
      <c r="P733" s="4"/>
      <c r="Q733" s="4"/>
    </row>
    <row r="734" spans="1:17" ht="15" customHeight="1" x14ac:dyDescent="0.25">
      <c r="A734">
        <v>331</v>
      </c>
      <c r="B734" t="s">
        <v>38</v>
      </c>
      <c r="C734" t="s">
        <v>39</v>
      </c>
      <c r="D734" t="s">
        <v>431</v>
      </c>
      <c r="E734">
        <v>4</v>
      </c>
      <c r="F734">
        <v>149.94</v>
      </c>
      <c r="G734" t="s">
        <v>369</v>
      </c>
      <c r="H734" t="s">
        <v>41</v>
      </c>
      <c r="I734" s="4">
        <v>1</v>
      </c>
      <c r="J734" t="s">
        <v>20</v>
      </c>
      <c r="K734" s="4">
        <f>I734</f>
        <v>1</v>
      </c>
      <c r="L734" s="4"/>
      <c r="M734" s="4" t="e">
        <f>L734-#REF!</f>
        <v>#REF!</v>
      </c>
      <c r="N734" s="4"/>
      <c r="O734" s="4" t="e">
        <f>M734-N734</f>
        <v>#REF!</v>
      </c>
      <c r="P734" s="4"/>
      <c r="Q734" s="4"/>
    </row>
    <row r="735" spans="1:17" ht="15" customHeight="1" x14ac:dyDescent="0.25">
      <c r="A735">
        <v>331</v>
      </c>
      <c r="B735" t="s">
        <v>38</v>
      </c>
      <c r="C735" t="s">
        <v>39</v>
      </c>
      <c r="D735" t="s">
        <v>431</v>
      </c>
      <c r="E735">
        <v>4</v>
      </c>
      <c r="F735">
        <v>149.94</v>
      </c>
      <c r="G735" t="s">
        <v>369</v>
      </c>
      <c r="H735" t="s">
        <v>182</v>
      </c>
      <c r="I735" s="1">
        <v>2</v>
      </c>
      <c r="J735" t="s">
        <v>22</v>
      </c>
      <c r="K735" s="4"/>
      <c r="L735" s="4"/>
      <c r="M735" s="4">
        <f>I735-K735+L735</f>
        <v>2</v>
      </c>
      <c r="N735" s="4"/>
      <c r="O735" s="4">
        <f>M735-N735</f>
        <v>2</v>
      </c>
      <c r="P735" s="4"/>
      <c r="Q735" s="4">
        <f>O735-P735</f>
        <v>2</v>
      </c>
    </row>
    <row r="736" spans="1:17" ht="15" customHeight="1" x14ac:dyDescent="0.25">
      <c r="A736">
        <v>332</v>
      </c>
      <c r="B736" t="s">
        <v>236</v>
      </c>
      <c r="C736" t="s">
        <v>425</v>
      </c>
      <c r="D736" t="s">
        <v>432</v>
      </c>
      <c r="E736">
        <v>2</v>
      </c>
      <c r="F736">
        <v>159</v>
      </c>
      <c r="G736" t="s">
        <v>44</v>
      </c>
      <c r="H736" t="s">
        <v>76</v>
      </c>
      <c r="I736" s="4">
        <v>1</v>
      </c>
      <c r="J736" t="s">
        <v>77</v>
      </c>
      <c r="K736" s="4">
        <v>1</v>
      </c>
      <c r="L736" s="4"/>
      <c r="M736" s="4"/>
      <c r="N736" s="4"/>
      <c r="O736" s="4"/>
      <c r="P736" s="4"/>
      <c r="Q736" s="4"/>
    </row>
    <row r="737" spans="1:17" ht="15" customHeight="1" x14ac:dyDescent="0.25">
      <c r="A737">
        <v>332</v>
      </c>
      <c r="B737" t="s">
        <v>236</v>
      </c>
      <c r="C737" t="s">
        <v>425</v>
      </c>
      <c r="D737" t="s">
        <v>432</v>
      </c>
      <c r="E737">
        <v>2</v>
      </c>
      <c r="F737">
        <v>159</v>
      </c>
      <c r="G737" t="s">
        <v>44</v>
      </c>
      <c r="H737" t="s">
        <v>96</v>
      </c>
      <c r="I737" s="1">
        <v>1</v>
      </c>
      <c r="J737" t="s">
        <v>22</v>
      </c>
      <c r="K737" s="4"/>
      <c r="L737" s="4"/>
      <c r="M737" s="4">
        <f>I737-K737+L737</f>
        <v>1</v>
      </c>
      <c r="N737" s="4"/>
      <c r="O737" s="4">
        <f t="shared" ref="O737:O743" si="91">M737-N737</f>
        <v>1</v>
      </c>
      <c r="P737" s="4">
        <v>1</v>
      </c>
      <c r="Q737" s="4">
        <f>O737-P737</f>
        <v>0</v>
      </c>
    </row>
    <row r="738" spans="1:17" ht="15" customHeight="1" x14ac:dyDescent="0.25">
      <c r="A738">
        <v>333</v>
      </c>
      <c r="B738" t="s">
        <v>236</v>
      </c>
      <c r="C738" t="s">
        <v>425</v>
      </c>
      <c r="D738" t="s">
        <v>433</v>
      </c>
      <c r="E738">
        <v>1</v>
      </c>
      <c r="F738">
        <v>165</v>
      </c>
      <c r="G738" t="s">
        <v>369</v>
      </c>
      <c r="H738" t="s">
        <v>46</v>
      </c>
      <c r="I738" s="4">
        <v>1</v>
      </c>
      <c r="J738" t="s">
        <v>20</v>
      </c>
      <c r="K738" s="4">
        <f>I738</f>
        <v>1</v>
      </c>
      <c r="L738" s="4">
        <v>1</v>
      </c>
      <c r="M738" s="4" t="e">
        <f>L738-#REF!</f>
        <v>#REF!</v>
      </c>
      <c r="N738" s="4"/>
      <c r="O738" s="4" t="e">
        <f t="shared" si="91"/>
        <v>#REF!</v>
      </c>
      <c r="P738" s="4"/>
      <c r="Q738" s="4"/>
    </row>
    <row r="739" spans="1:17" ht="15" customHeight="1" x14ac:dyDescent="0.25">
      <c r="A739">
        <v>334</v>
      </c>
      <c r="B739" t="s">
        <v>236</v>
      </c>
      <c r="C739" t="s">
        <v>425</v>
      </c>
      <c r="D739" t="s">
        <v>434</v>
      </c>
      <c r="E739">
        <v>2</v>
      </c>
      <c r="F739">
        <v>144</v>
      </c>
      <c r="G739" t="s">
        <v>369</v>
      </c>
      <c r="H739" t="s">
        <v>41</v>
      </c>
      <c r="I739" s="4">
        <v>1</v>
      </c>
      <c r="J739" t="s">
        <v>20</v>
      </c>
      <c r="K739" s="4">
        <f>I739</f>
        <v>1</v>
      </c>
      <c r="L739" s="4">
        <v>1</v>
      </c>
      <c r="M739" s="4" t="e">
        <f>L739-#REF!</f>
        <v>#REF!</v>
      </c>
      <c r="N739" s="4"/>
      <c r="O739" s="4" t="e">
        <f t="shared" si="91"/>
        <v>#REF!</v>
      </c>
      <c r="P739" s="4"/>
      <c r="Q739" s="4"/>
    </row>
    <row r="740" spans="1:17" ht="15" customHeight="1" x14ac:dyDescent="0.25">
      <c r="A740">
        <v>334</v>
      </c>
      <c r="B740" t="s">
        <v>236</v>
      </c>
      <c r="C740" t="s">
        <v>425</v>
      </c>
      <c r="D740" t="s">
        <v>434</v>
      </c>
      <c r="E740">
        <v>2</v>
      </c>
      <c r="F740">
        <v>144</v>
      </c>
      <c r="G740" t="s">
        <v>369</v>
      </c>
      <c r="H740" t="s">
        <v>96</v>
      </c>
      <c r="I740" s="1">
        <v>1</v>
      </c>
      <c r="J740" t="s">
        <v>22</v>
      </c>
      <c r="K740" s="4"/>
      <c r="L740" s="4"/>
      <c r="M740" s="4">
        <f>I740-K740+L740</f>
        <v>1</v>
      </c>
      <c r="N740" s="4"/>
      <c r="O740" s="4">
        <f t="shared" si="91"/>
        <v>1</v>
      </c>
      <c r="P740" s="4">
        <v>1</v>
      </c>
      <c r="Q740" s="4">
        <f>O740-P740</f>
        <v>0</v>
      </c>
    </row>
    <row r="741" spans="1:17" ht="15" customHeight="1" x14ac:dyDescent="0.25">
      <c r="A741">
        <v>335</v>
      </c>
      <c r="B741" t="s">
        <v>236</v>
      </c>
      <c r="C741" t="s">
        <v>425</v>
      </c>
      <c r="D741" t="s">
        <v>435</v>
      </c>
      <c r="E741">
        <v>3</v>
      </c>
      <c r="F741">
        <v>155</v>
      </c>
      <c r="G741" t="s">
        <v>369</v>
      </c>
      <c r="H741" t="s">
        <v>41</v>
      </c>
      <c r="I741" s="4">
        <v>1</v>
      </c>
      <c r="J741" t="s">
        <v>20</v>
      </c>
      <c r="K741" s="4">
        <f>I741</f>
        <v>1</v>
      </c>
      <c r="L741" s="4">
        <v>1</v>
      </c>
      <c r="M741" s="4" t="e">
        <f>L741-#REF!</f>
        <v>#REF!</v>
      </c>
      <c r="N741" s="4"/>
      <c r="O741" s="4" t="e">
        <f t="shared" si="91"/>
        <v>#REF!</v>
      </c>
      <c r="P741" s="4"/>
      <c r="Q741" s="4"/>
    </row>
    <row r="742" spans="1:17" ht="15" customHeight="1" x14ac:dyDescent="0.25">
      <c r="A742">
        <v>335</v>
      </c>
      <c r="B742" t="s">
        <v>236</v>
      </c>
      <c r="C742" t="s">
        <v>425</v>
      </c>
      <c r="D742" t="s">
        <v>435</v>
      </c>
      <c r="E742">
        <v>3</v>
      </c>
      <c r="F742">
        <v>155</v>
      </c>
      <c r="G742" t="s">
        <v>369</v>
      </c>
      <c r="H742" t="s">
        <v>96</v>
      </c>
      <c r="I742" s="1">
        <v>2</v>
      </c>
      <c r="J742" t="s">
        <v>22</v>
      </c>
      <c r="K742" s="4"/>
      <c r="L742" s="4"/>
      <c r="M742" s="4">
        <f>I742-K742+L742</f>
        <v>2</v>
      </c>
      <c r="N742" s="4"/>
      <c r="O742" s="4">
        <f t="shared" si="91"/>
        <v>2</v>
      </c>
      <c r="P742" s="4">
        <v>2</v>
      </c>
      <c r="Q742" s="4">
        <f>O742-P742</f>
        <v>0</v>
      </c>
    </row>
    <row r="743" spans="1:17" ht="15" customHeight="1" x14ac:dyDescent="0.25">
      <c r="A743">
        <v>336</v>
      </c>
      <c r="B743" t="s">
        <v>38</v>
      </c>
      <c r="C743" t="s">
        <v>39</v>
      </c>
      <c r="D743" t="s">
        <v>436</v>
      </c>
      <c r="E743">
        <v>1</v>
      </c>
      <c r="F743">
        <v>96</v>
      </c>
      <c r="G743" t="s">
        <v>369</v>
      </c>
      <c r="H743" t="s">
        <v>41</v>
      </c>
      <c r="I743" s="4">
        <v>1</v>
      </c>
      <c r="J743" t="s">
        <v>20</v>
      </c>
      <c r="K743" s="4">
        <f>I743</f>
        <v>1</v>
      </c>
      <c r="L743" s="4"/>
      <c r="M743" s="4" t="e">
        <f>L743-#REF!</f>
        <v>#REF!</v>
      </c>
      <c r="N743" s="4"/>
      <c r="O743" s="4" t="e">
        <f t="shared" si="91"/>
        <v>#REF!</v>
      </c>
      <c r="P743" s="4"/>
      <c r="Q743" s="4"/>
    </row>
    <row r="744" spans="1:17" ht="15" customHeight="1" x14ac:dyDescent="0.25">
      <c r="A744">
        <v>337</v>
      </c>
      <c r="B744" t="s">
        <v>236</v>
      </c>
      <c r="C744" t="s">
        <v>425</v>
      </c>
      <c r="D744" t="s">
        <v>437</v>
      </c>
      <c r="E744">
        <v>4</v>
      </c>
      <c r="F744">
        <v>134</v>
      </c>
      <c r="G744" t="s">
        <v>369</v>
      </c>
      <c r="H744" t="s">
        <v>76</v>
      </c>
      <c r="I744" s="4">
        <v>1</v>
      </c>
      <c r="J744" t="s">
        <v>77</v>
      </c>
      <c r="K744" s="4">
        <v>1</v>
      </c>
      <c r="L744" s="4"/>
      <c r="M744" s="4"/>
      <c r="N744" s="4"/>
      <c r="O744" s="4"/>
      <c r="P744" s="4"/>
      <c r="Q744" s="4"/>
    </row>
    <row r="745" spans="1:17" ht="15" customHeight="1" x14ac:dyDescent="0.25">
      <c r="A745">
        <v>337</v>
      </c>
      <c r="B745" t="s">
        <v>236</v>
      </c>
      <c r="C745" t="s">
        <v>425</v>
      </c>
      <c r="D745" t="s">
        <v>437</v>
      </c>
      <c r="E745">
        <v>4</v>
      </c>
      <c r="F745">
        <v>134</v>
      </c>
      <c r="G745" t="s">
        <v>369</v>
      </c>
      <c r="H745" t="s">
        <v>96</v>
      </c>
      <c r="I745" s="1">
        <v>1</v>
      </c>
      <c r="J745" t="s">
        <v>22</v>
      </c>
      <c r="K745" s="4"/>
      <c r="L745" s="4"/>
      <c r="M745" s="4">
        <f>I745-K745+L745</f>
        <v>1</v>
      </c>
      <c r="N745" s="4"/>
      <c r="O745" s="4">
        <f>M745-N745</f>
        <v>1</v>
      </c>
      <c r="P745" s="4">
        <v>1</v>
      </c>
      <c r="Q745" s="4">
        <f>O745-P745</f>
        <v>0</v>
      </c>
    </row>
    <row r="746" spans="1:17" ht="15" customHeight="1" x14ac:dyDescent="0.25">
      <c r="A746">
        <v>337</v>
      </c>
      <c r="B746" t="s">
        <v>236</v>
      </c>
      <c r="C746" t="s">
        <v>425</v>
      </c>
      <c r="D746" t="s">
        <v>437</v>
      </c>
      <c r="E746">
        <v>4</v>
      </c>
      <c r="F746">
        <v>134</v>
      </c>
      <c r="G746" t="s">
        <v>369</v>
      </c>
      <c r="H746" t="s">
        <v>26</v>
      </c>
      <c r="I746" s="1">
        <v>2</v>
      </c>
      <c r="J746" t="s">
        <v>22</v>
      </c>
      <c r="K746" s="4"/>
      <c r="L746" s="4"/>
      <c r="M746" s="4">
        <f>I746-K746+L746</f>
        <v>2</v>
      </c>
      <c r="N746" s="4"/>
      <c r="O746" s="4">
        <f>M746-N746</f>
        <v>2</v>
      </c>
      <c r="P746" s="4"/>
      <c r="Q746" s="4">
        <f>O746-P746</f>
        <v>2</v>
      </c>
    </row>
    <row r="747" spans="1:17" ht="15" customHeight="1" x14ac:dyDescent="0.25">
      <c r="A747">
        <v>338</v>
      </c>
      <c r="B747" t="s">
        <v>438</v>
      </c>
      <c r="C747" t="s">
        <v>439</v>
      </c>
      <c r="D747" t="s">
        <v>440</v>
      </c>
      <c r="E747">
        <v>6</v>
      </c>
      <c r="F747">
        <v>159</v>
      </c>
      <c r="G747" t="s">
        <v>44</v>
      </c>
      <c r="H747" t="s">
        <v>76</v>
      </c>
      <c r="I747" s="4">
        <v>1</v>
      </c>
      <c r="J747" t="s">
        <v>77</v>
      </c>
      <c r="K747" s="4">
        <v>1</v>
      </c>
      <c r="L747" s="4"/>
      <c r="M747" s="4"/>
      <c r="N747" s="4"/>
      <c r="O747" s="4"/>
      <c r="P747" s="4"/>
      <c r="Q747" s="4"/>
    </row>
    <row r="748" spans="1:17" ht="15" customHeight="1" x14ac:dyDescent="0.25">
      <c r="A748">
        <v>338</v>
      </c>
      <c r="B748" t="s">
        <v>438</v>
      </c>
      <c r="C748" t="s">
        <v>439</v>
      </c>
      <c r="D748" t="s">
        <v>440</v>
      </c>
      <c r="E748">
        <v>6</v>
      </c>
      <c r="F748">
        <v>159</v>
      </c>
      <c r="G748" t="s">
        <v>44</v>
      </c>
      <c r="H748" t="s">
        <v>182</v>
      </c>
      <c r="I748" s="1">
        <v>1</v>
      </c>
      <c r="J748" t="s">
        <v>22</v>
      </c>
      <c r="K748" s="4"/>
      <c r="L748" s="4"/>
      <c r="M748" s="4">
        <f>I748-K748+L748</f>
        <v>1</v>
      </c>
      <c r="N748" s="4"/>
      <c r="O748" s="4">
        <f>M748-N748</f>
        <v>1</v>
      </c>
      <c r="P748" s="4"/>
      <c r="Q748" s="4">
        <f>O748-P748</f>
        <v>1</v>
      </c>
    </row>
    <row r="749" spans="1:17" ht="15" customHeight="1" x14ac:dyDescent="0.25">
      <c r="A749">
        <v>338</v>
      </c>
      <c r="B749" t="s">
        <v>438</v>
      </c>
      <c r="C749" t="s">
        <v>439</v>
      </c>
      <c r="D749" t="s">
        <v>440</v>
      </c>
      <c r="E749">
        <v>6</v>
      </c>
      <c r="F749">
        <v>159</v>
      </c>
      <c r="G749" t="s">
        <v>44</v>
      </c>
      <c r="H749" t="s">
        <v>96</v>
      </c>
      <c r="I749" s="1">
        <v>1</v>
      </c>
      <c r="J749" t="s">
        <v>22</v>
      </c>
      <c r="K749" s="4"/>
      <c r="L749" s="4"/>
      <c r="M749" s="4">
        <f>I749-K749+L749</f>
        <v>1</v>
      </c>
      <c r="N749" s="4"/>
      <c r="O749" s="4">
        <f>M749-N749</f>
        <v>1</v>
      </c>
      <c r="P749" s="4">
        <v>1</v>
      </c>
      <c r="Q749" s="4">
        <f>O749-P749</f>
        <v>0</v>
      </c>
    </row>
    <row r="750" spans="1:17" ht="15" customHeight="1" x14ac:dyDescent="0.25">
      <c r="A750">
        <v>338</v>
      </c>
      <c r="B750" t="s">
        <v>438</v>
      </c>
      <c r="C750" t="s">
        <v>439</v>
      </c>
      <c r="D750" t="s">
        <v>440</v>
      </c>
      <c r="E750">
        <v>6</v>
      </c>
      <c r="F750">
        <v>159</v>
      </c>
      <c r="G750" t="s">
        <v>44</v>
      </c>
      <c r="H750" t="s">
        <v>26</v>
      </c>
      <c r="I750" s="1">
        <v>3</v>
      </c>
      <c r="J750" t="s">
        <v>22</v>
      </c>
      <c r="K750" s="4"/>
      <c r="L750" s="4"/>
      <c r="M750" s="4">
        <f>I750-K750+L750</f>
        <v>3</v>
      </c>
      <c r="N750" s="4"/>
      <c r="O750" s="4">
        <f>M750-N750</f>
        <v>3</v>
      </c>
      <c r="P750" s="4"/>
      <c r="Q750" s="4">
        <f>O750-P750</f>
        <v>3</v>
      </c>
    </row>
    <row r="751" spans="1:17" ht="15" customHeight="1" x14ac:dyDescent="0.25">
      <c r="A751">
        <v>339</v>
      </c>
      <c r="B751" t="s">
        <v>38</v>
      </c>
      <c r="C751" t="s">
        <v>39</v>
      </c>
      <c r="D751" t="s">
        <v>441</v>
      </c>
      <c r="E751">
        <v>1</v>
      </c>
      <c r="F751">
        <v>73.14</v>
      </c>
      <c r="G751" t="s">
        <v>369</v>
      </c>
      <c r="H751" t="s">
        <v>41</v>
      </c>
      <c r="I751" s="4">
        <v>1</v>
      </c>
      <c r="J751" t="s">
        <v>20</v>
      </c>
      <c r="K751" s="4">
        <f>I751</f>
        <v>1</v>
      </c>
      <c r="L751" s="4"/>
      <c r="M751" s="4" t="e">
        <f>L751-#REF!</f>
        <v>#REF!</v>
      </c>
      <c r="N751" s="4"/>
      <c r="O751" s="4" t="e">
        <f>M751-N751</f>
        <v>#REF!</v>
      </c>
      <c r="P751" s="4"/>
      <c r="Q751" s="4"/>
    </row>
    <row r="752" spans="1:17" ht="15" customHeight="1" x14ac:dyDescent="0.25">
      <c r="A752">
        <v>340</v>
      </c>
      <c r="B752" t="s">
        <v>67</v>
      </c>
      <c r="C752" t="s">
        <v>389</v>
      </c>
      <c r="D752" t="s">
        <v>442</v>
      </c>
      <c r="E752">
        <v>1</v>
      </c>
      <c r="F752">
        <v>8</v>
      </c>
      <c r="G752" t="s">
        <v>369</v>
      </c>
      <c r="H752" t="s">
        <v>76</v>
      </c>
      <c r="I752" s="4">
        <v>1</v>
      </c>
      <c r="J752" t="s">
        <v>77</v>
      </c>
      <c r="K752" s="4">
        <v>1</v>
      </c>
      <c r="L752" s="4"/>
      <c r="M752" s="4"/>
      <c r="N752" s="4"/>
      <c r="O752" s="4"/>
      <c r="P752" s="4"/>
      <c r="Q752" s="4"/>
    </row>
    <row r="753" spans="1:17" ht="15" customHeight="1" x14ac:dyDescent="0.25">
      <c r="A753">
        <v>341</v>
      </c>
      <c r="B753" t="s">
        <v>67</v>
      </c>
      <c r="C753" t="s">
        <v>389</v>
      </c>
      <c r="D753" t="s">
        <v>443</v>
      </c>
      <c r="E753">
        <v>4</v>
      </c>
      <c r="F753">
        <v>60</v>
      </c>
      <c r="G753" t="s">
        <v>188</v>
      </c>
      <c r="H753" t="s">
        <v>353</v>
      </c>
      <c r="I753" s="1">
        <v>4</v>
      </c>
      <c r="J753" t="s">
        <v>22</v>
      </c>
      <c r="K753" s="4"/>
      <c r="L753" s="4"/>
      <c r="M753" s="4">
        <f>I753-K753+L753</f>
        <v>4</v>
      </c>
      <c r="N753" s="4"/>
      <c r="O753" s="4">
        <f>M753-N753</f>
        <v>4</v>
      </c>
      <c r="P753" s="4"/>
      <c r="Q753" s="4">
        <f>O753-P753</f>
        <v>4</v>
      </c>
    </row>
    <row r="754" spans="1:17" ht="15" customHeight="1" x14ac:dyDescent="0.25">
      <c r="A754">
        <v>342</v>
      </c>
      <c r="B754" t="s">
        <v>67</v>
      </c>
      <c r="C754" t="s">
        <v>389</v>
      </c>
      <c r="D754" t="s">
        <v>444</v>
      </c>
      <c r="E754">
        <v>1</v>
      </c>
      <c r="F754">
        <v>21.6</v>
      </c>
      <c r="G754" t="s">
        <v>391</v>
      </c>
      <c r="H754" t="s">
        <v>76</v>
      </c>
      <c r="I754" s="4">
        <v>1</v>
      </c>
      <c r="J754" t="s">
        <v>77</v>
      </c>
      <c r="K754" s="4">
        <v>1</v>
      </c>
      <c r="L754" s="4"/>
      <c r="M754" s="4"/>
      <c r="N754" s="4"/>
      <c r="O754" s="4"/>
      <c r="P754" s="4"/>
      <c r="Q754" s="4"/>
    </row>
    <row r="755" spans="1:17" ht="15" customHeight="1" x14ac:dyDescent="0.25">
      <c r="A755">
        <v>344</v>
      </c>
      <c r="B755" t="s">
        <v>67</v>
      </c>
      <c r="C755" t="s">
        <v>389</v>
      </c>
      <c r="D755" t="s">
        <v>445</v>
      </c>
      <c r="E755">
        <v>182</v>
      </c>
      <c r="F755">
        <v>10</v>
      </c>
      <c r="G755" t="s">
        <v>44</v>
      </c>
      <c r="H755" t="s">
        <v>49</v>
      </c>
      <c r="I755" s="1">
        <v>10</v>
      </c>
      <c r="J755" t="s">
        <v>22</v>
      </c>
      <c r="K755" s="4"/>
      <c r="L755" s="4"/>
      <c r="M755" s="4">
        <f>I755-K755+L755</f>
        <v>10</v>
      </c>
      <c r="N755" s="4"/>
      <c r="O755" s="4">
        <f>M755-N755</f>
        <v>10</v>
      </c>
      <c r="P755" s="4"/>
      <c r="Q755" s="4">
        <f>O755-P755</f>
        <v>10</v>
      </c>
    </row>
    <row r="756" spans="1:17" ht="15" customHeight="1" x14ac:dyDescent="0.25">
      <c r="A756">
        <v>344</v>
      </c>
      <c r="B756" t="s">
        <v>67</v>
      </c>
      <c r="C756" t="s">
        <v>389</v>
      </c>
      <c r="D756" t="s">
        <v>445</v>
      </c>
      <c r="E756">
        <v>182</v>
      </c>
      <c r="F756">
        <v>10</v>
      </c>
      <c r="G756" t="s">
        <v>44</v>
      </c>
      <c r="H756" t="s">
        <v>46</v>
      </c>
      <c r="I756" s="4">
        <v>22</v>
      </c>
      <c r="J756" t="s">
        <v>20</v>
      </c>
      <c r="K756" s="4">
        <f>I756</f>
        <v>22</v>
      </c>
      <c r="L756" s="4"/>
      <c r="M756" s="4" t="e">
        <f>L756-#REF!</f>
        <v>#REF!</v>
      </c>
      <c r="N756" s="4"/>
      <c r="O756" s="4" t="e">
        <f>M756-N756</f>
        <v>#REF!</v>
      </c>
      <c r="P756" s="4"/>
      <c r="Q756" s="4"/>
    </row>
    <row r="757" spans="1:17" ht="15" customHeight="1" x14ac:dyDescent="0.25">
      <c r="A757">
        <v>344</v>
      </c>
      <c r="B757" t="s">
        <v>67</v>
      </c>
      <c r="C757" t="s">
        <v>389</v>
      </c>
      <c r="D757" t="s">
        <v>445</v>
      </c>
      <c r="E757">
        <v>182</v>
      </c>
      <c r="F757">
        <v>10</v>
      </c>
      <c r="G757" t="s">
        <v>44</v>
      </c>
      <c r="H757" t="s">
        <v>281</v>
      </c>
      <c r="I757" s="4">
        <v>3</v>
      </c>
      <c r="J757" t="s">
        <v>20</v>
      </c>
      <c r="K757" s="4">
        <f>I757</f>
        <v>3</v>
      </c>
      <c r="L757" s="4"/>
      <c r="M757" s="4" t="e">
        <f>L757-#REF!</f>
        <v>#REF!</v>
      </c>
      <c r="N757" s="4"/>
      <c r="O757" s="4" t="e">
        <f>M757-N757</f>
        <v>#REF!</v>
      </c>
      <c r="P757" s="4"/>
      <c r="Q757" s="4"/>
    </row>
    <row r="758" spans="1:17" ht="15" customHeight="1" x14ac:dyDescent="0.25">
      <c r="A758">
        <v>344</v>
      </c>
      <c r="B758" t="s">
        <v>67</v>
      </c>
      <c r="C758" t="s">
        <v>389</v>
      </c>
      <c r="D758" t="s">
        <v>445</v>
      </c>
      <c r="E758">
        <v>182</v>
      </c>
      <c r="F758">
        <v>10</v>
      </c>
      <c r="G758" t="s">
        <v>44</v>
      </c>
      <c r="H758" t="s">
        <v>243</v>
      </c>
      <c r="I758" s="4">
        <v>10</v>
      </c>
      <c r="J758" t="s">
        <v>20</v>
      </c>
      <c r="K758" s="4">
        <f>I758</f>
        <v>10</v>
      </c>
      <c r="L758" s="4"/>
      <c r="M758" s="4" t="e">
        <f>L758-#REF!</f>
        <v>#REF!</v>
      </c>
      <c r="N758" s="4"/>
      <c r="O758" s="4" t="e">
        <f>M758-N758</f>
        <v>#REF!</v>
      </c>
      <c r="P758" s="4"/>
      <c r="Q758" s="4"/>
    </row>
    <row r="759" spans="1:17" ht="15" customHeight="1" x14ac:dyDescent="0.25">
      <c r="A759">
        <v>344</v>
      </c>
      <c r="B759" t="s">
        <v>67</v>
      </c>
      <c r="C759" t="s">
        <v>389</v>
      </c>
      <c r="D759" t="s">
        <v>445</v>
      </c>
      <c r="E759">
        <v>182</v>
      </c>
      <c r="F759">
        <v>10</v>
      </c>
      <c r="G759" t="s">
        <v>44</v>
      </c>
      <c r="H759" t="s">
        <v>47</v>
      </c>
      <c r="I759" s="4">
        <v>10</v>
      </c>
      <c r="J759" t="s">
        <v>20</v>
      </c>
      <c r="K759" s="4">
        <f>I759</f>
        <v>10</v>
      </c>
      <c r="L759" s="4"/>
      <c r="M759" s="4" t="e">
        <f>L759-#REF!</f>
        <v>#REF!</v>
      </c>
      <c r="N759" s="4"/>
      <c r="O759" s="4" t="e">
        <f>M759-N759</f>
        <v>#REF!</v>
      </c>
      <c r="P759" s="4"/>
      <c r="Q759" s="4"/>
    </row>
    <row r="760" spans="1:17" ht="15" customHeight="1" x14ac:dyDescent="0.25">
      <c r="A760">
        <v>344</v>
      </c>
      <c r="B760" t="s">
        <v>67</v>
      </c>
      <c r="C760" t="s">
        <v>389</v>
      </c>
      <c r="D760" t="s">
        <v>445</v>
      </c>
      <c r="E760">
        <v>182</v>
      </c>
      <c r="F760">
        <v>10</v>
      </c>
      <c r="G760" t="s">
        <v>44</v>
      </c>
      <c r="H760" t="s">
        <v>31</v>
      </c>
      <c r="I760" s="4">
        <v>4</v>
      </c>
      <c r="J760" t="s">
        <v>32</v>
      </c>
      <c r="K760" s="4"/>
      <c r="L760" s="4"/>
      <c r="M760" s="4"/>
      <c r="N760" s="4"/>
      <c r="O760" s="4"/>
      <c r="P760" s="4"/>
      <c r="Q760" s="4"/>
    </row>
    <row r="761" spans="1:17" ht="15" customHeight="1" x14ac:dyDescent="0.25">
      <c r="A761">
        <v>344</v>
      </c>
      <c r="B761" t="s">
        <v>67</v>
      </c>
      <c r="C761" t="s">
        <v>389</v>
      </c>
      <c r="D761" t="s">
        <v>445</v>
      </c>
      <c r="E761">
        <v>182</v>
      </c>
      <c r="F761">
        <v>10</v>
      </c>
      <c r="G761" t="s">
        <v>44</v>
      </c>
      <c r="H761" t="s">
        <v>353</v>
      </c>
      <c r="I761" s="1">
        <v>12</v>
      </c>
      <c r="J761" t="s">
        <v>22</v>
      </c>
      <c r="K761" s="4"/>
      <c r="L761" s="4"/>
      <c r="M761" s="4">
        <f t="shared" ref="M761:M768" si="92">I761-K761+L761</f>
        <v>12</v>
      </c>
      <c r="N761" s="4"/>
      <c r="O761" s="4">
        <f t="shared" ref="O761:O774" si="93">M761-N761</f>
        <v>12</v>
      </c>
      <c r="P761" s="4"/>
      <c r="Q761" s="4">
        <f t="shared" ref="Q761:Q768" si="94">O761-P761</f>
        <v>12</v>
      </c>
    </row>
    <row r="762" spans="1:17" ht="15" customHeight="1" x14ac:dyDescent="0.25">
      <c r="A762">
        <v>344</v>
      </c>
      <c r="B762" t="s">
        <v>67</v>
      </c>
      <c r="C762" t="s">
        <v>389</v>
      </c>
      <c r="D762" t="s">
        <v>445</v>
      </c>
      <c r="E762">
        <v>182</v>
      </c>
      <c r="F762">
        <v>10</v>
      </c>
      <c r="G762" t="s">
        <v>44</v>
      </c>
      <c r="H762" t="s">
        <v>48</v>
      </c>
      <c r="I762" s="1">
        <v>1</v>
      </c>
      <c r="J762" t="s">
        <v>22</v>
      </c>
      <c r="K762" s="4"/>
      <c r="L762" s="4"/>
      <c r="M762" s="4">
        <f t="shared" si="92"/>
        <v>1</v>
      </c>
      <c r="N762" s="4"/>
      <c r="O762" s="4">
        <f t="shared" si="93"/>
        <v>1</v>
      </c>
      <c r="P762" s="4"/>
      <c r="Q762" s="4">
        <f t="shared" si="94"/>
        <v>1</v>
      </c>
    </row>
    <row r="763" spans="1:17" ht="15" customHeight="1" x14ac:dyDescent="0.25">
      <c r="A763">
        <v>344</v>
      </c>
      <c r="B763" t="s">
        <v>67</v>
      </c>
      <c r="C763" t="s">
        <v>389</v>
      </c>
      <c r="D763" t="s">
        <v>445</v>
      </c>
      <c r="E763">
        <v>182</v>
      </c>
      <c r="F763">
        <v>10</v>
      </c>
      <c r="G763" t="s">
        <v>44</v>
      </c>
      <c r="H763" t="s">
        <v>155</v>
      </c>
      <c r="I763" s="1">
        <v>6</v>
      </c>
      <c r="J763" t="s">
        <v>22</v>
      </c>
      <c r="K763" s="4"/>
      <c r="L763" s="4"/>
      <c r="M763" s="4">
        <f t="shared" si="92"/>
        <v>6</v>
      </c>
      <c r="N763" s="4"/>
      <c r="O763" s="4">
        <f t="shared" si="93"/>
        <v>6</v>
      </c>
      <c r="P763" s="4">
        <v>6</v>
      </c>
      <c r="Q763" s="4">
        <f t="shared" si="94"/>
        <v>0</v>
      </c>
    </row>
    <row r="764" spans="1:17" ht="15" customHeight="1" x14ac:dyDescent="0.25">
      <c r="A764">
        <v>344</v>
      </c>
      <c r="B764" t="s">
        <v>67</v>
      </c>
      <c r="C764" t="s">
        <v>389</v>
      </c>
      <c r="D764" t="s">
        <v>445</v>
      </c>
      <c r="E764">
        <v>182</v>
      </c>
      <c r="F764">
        <v>10</v>
      </c>
      <c r="G764" t="s">
        <v>44</v>
      </c>
      <c r="H764" t="s">
        <v>181</v>
      </c>
      <c r="I764" s="1">
        <v>25</v>
      </c>
      <c r="J764" t="s">
        <v>22</v>
      </c>
      <c r="K764" s="4"/>
      <c r="L764" s="4"/>
      <c r="M764" s="4">
        <f t="shared" si="92"/>
        <v>25</v>
      </c>
      <c r="N764" s="4"/>
      <c r="O764" s="4">
        <f t="shared" si="93"/>
        <v>25</v>
      </c>
      <c r="P764" s="4"/>
      <c r="Q764" s="4">
        <f t="shared" si="94"/>
        <v>25</v>
      </c>
    </row>
    <row r="765" spans="1:17" ht="15" customHeight="1" x14ac:dyDescent="0.25">
      <c r="A765">
        <v>344</v>
      </c>
      <c r="B765" t="s">
        <v>67</v>
      </c>
      <c r="C765" t="s">
        <v>389</v>
      </c>
      <c r="D765" t="s">
        <v>445</v>
      </c>
      <c r="E765">
        <v>182</v>
      </c>
      <c r="F765">
        <v>10</v>
      </c>
      <c r="G765" t="s">
        <v>44</v>
      </c>
      <c r="H765" t="s">
        <v>182</v>
      </c>
      <c r="I765" s="1">
        <v>6</v>
      </c>
      <c r="J765" t="s">
        <v>22</v>
      </c>
      <c r="K765" s="4"/>
      <c r="L765" s="4"/>
      <c r="M765" s="4">
        <f t="shared" si="92"/>
        <v>6</v>
      </c>
      <c r="N765" s="4"/>
      <c r="O765" s="4">
        <f t="shared" si="93"/>
        <v>6</v>
      </c>
      <c r="P765" s="4"/>
      <c r="Q765" s="4">
        <f t="shared" si="94"/>
        <v>6</v>
      </c>
    </row>
    <row r="766" spans="1:17" ht="15" customHeight="1" x14ac:dyDescent="0.25">
      <c r="A766">
        <v>344</v>
      </c>
      <c r="B766" t="s">
        <v>67</v>
      </c>
      <c r="C766" t="s">
        <v>389</v>
      </c>
      <c r="D766" t="s">
        <v>445</v>
      </c>
      <c r="E766">
        <v>182</v>
      </c>
      <c r="F766">
        <v>10</v>
      </c>
      <c r="G766" t="s">
        <v>44</v>
      </c>
      <c r="H766" t="s">
        <v>211</v>
      </c>
      <c r="I766" s="1">
        <v>20</v>
      </c>
      <c r="J766" t="s">
        <v>22</v>
      </c>
      <c r="K766" s="4"/>
      <c r="L766" s="4"/>
      <c r="M766" s="4">
        <f t="shared" si="92"/>
        <v>20</v>
      </c>
      <c r="N766" s="4"/>
      <c r="O766" s="4">
        <f t="shared" si="93"/>
        <v>20</v>
      </c>
      <c r="P766" s="4"/>
      <c r="Q766" s="4">
        <f t="shared" si="94"/>
        <v>20</v>
      </c>
    </row>
    <row r="767" spans="1:17" ht="15" customHeight="1" x14ac:dyDescent="0.25">
      <c r="A767">
        <v>344</v>
      </c>
      <c r="B767" t="s">
        <v>67</v>
      </c>
      <c r="C767" t="s">
        <v>389</v>
      </c>
      <c r="D767" t="s">
        <v>445</v>
      </c>
      <c r="E767">
        <v>182</v>
      </c>
      <c r="F767">
        <v>10</v>
      </c>
      <c r="G767" t="s">
        <v>44</v>
      </c>
      <c r="H767" t="s">
        <v>328</v>
      </c>
      <c r="I767" s="1">
        <v>3</v>
      </c>
      <c r="J767" t="s">
        <v>22</v>
      </c>
      <c r="K767" s="4"/>
      <c r="L767" s="4"/>
      <c r="M767" s="4">
        <f t="shared" si="92"/>
        <v>3</v>
      </c>
      <c r="N767" s="4"/>
      <c r="O767" s="4">
        <f t="shared" si="93"/>
        <v>3</v>
      </c>
      <c r="P767" s="4"/>
      <c r="Q767" s="4">
        <f t="shared" si="94"/>
        <v>3</v>
      </c>
    </row>
    <row r="768" spans="1:17" ht="15" customHeight="1" x14ac:dyDescent="0.25">
      <c r="A768">
        <v>344</v>
      </c>
      <c r="B768" t="s">
        <v>67</v>
      </c>
      <c r="C768" t="s">
        <v>389</v>
      </c>
      <c r="D768" t="s">
        <v>445</v>
      </c>
      <c r="E768">
        <v>182</v>
      </c>
      <c r="F768">
        <v>10</v>
      </c>
      <c r="G768" t="s">
        <v>44</v>
      </c>
      <c r="H768" t="s">
        <v>96</v>
      </c>
      <c r="I768" s="1">
        <v>50</v>
      </c>
      <c r="J768" t="s">
        <v>22</v>
      </c>
      <c r="K768" s="4"/>
      <c r="L768" s="4"/>
      <c r="M768" s="4">
        <f t="shared" si="92"/>
        <v>50</v>
      </c>
      <c r="N768" s="4"/>
      <c r="O768" s="4">
        <f t="shared" si="93"/>
        <v>50</v>
      </c>
      <c r="P768" s="4"/>
      <c r="Q768" s="4">
        <f t="shared" si="94"/>
        <v>50</v>
      </c>
    </row>
    <row r="769" spans="1:17" ht="15" customHeight="1" x14ac:dyDescent="0.25">
      <c r="A769">
        <v>346</v>
      </c>
      <c r="B769" t="s">
        <v>67</v>
      </c>
      <c r="C769" t="s">
        <v>389</v>
      </c>
      <c r="D769" t="s">
        <v>446</v>
      </c>
      <c r="E769">
        <v>104</v>
      </c>
      <c r="F769">
        <v>9.9</v>
      </c>
      <c r="G769" t="s">
        <v>391</v>
      </c>
      <c r="H769" t="s">
        <v>45</v>
      </c>
      <c r="I769" s="4">
        <v>4</v>
      </c>
      <c r="J769" t="s">
        <v>20</v>
      </c>
      <c r="K769" s="4">
        <f>I769</f>
        <v>4</v>
      </c>
      <c r="L769" s="4"/>
      <c r="M769" s="4" t="e">
        <f>L769-#REF!</f>
        <v>#REF!</v>
      </c>
      <c r="N769" s="4"/>
      <c r="O769" s="4" t="e">
        <f t="shared" si="93"/>
        <v>#REF!</v>
      </c>
      <c r="P769" s="4"/>
      <c r="Q769" s="4"/>
    </row>
    <row r="770" spans="1:17" ht="15" customHeight="1" x14ac:dyDescent="0.25">
      <c r="A770">
        <v>346</v>
      </c>
      <c r="B770" t="s">
        <v>67</v>
      </c>
      <c r="C770" t="s">
        <v>389</v>
      </c>
      <c r="D770" t="s">
        <v>446</v>
      </c>
      <c r="E770">
        <v>104</v>
      </c>
      <c r="F770">
        <v>9.9</v>
      </c>
      <c r="G770" t="s">
        <v>391</v>
      </c>
      <c r="H770" t="s">
        <v>211</v>
      </c>
      <c r="I770" s="1">
        <v>100</v>
      </c>
      <c r="J770" t="s">
        <v>22</v>
      </c>
      <c r="K770" s="4"/>
      <c r="L770" s="4"/>
      <c r="M770" s="4">
        <f>I770-K770+L770</f>
        <v>100</v>
      </c>
      <c r="N770" s="4"/>
      <c r="O770" s="4">
        <f t="shared" si="93"/>
        <v>100</v>
      </c>
      <c r="P770" s="4"/>
      <c r="Q770" s="4">
        <f>O770-P770</f>
        <v>100</v>
      </c>
    </row>
    <row r="771" spans="1:17" ht="15" customHeight="1" x14ac:dyDescent="0.25">
      <c r="A771">
        <v>347</v>
      </c>
      <c r="B771" t="s">
        <v>67</v>
      </c>
      <c r="C771" t="s">
        <v>389</v>
      </c>
      <c r="D771" t="s">
        <v>447</v>
      </c>
      <c r="E771">
        <v>50</v>
      </c>
      <c r="F771">
        <v>66</v>
      </c>
      <c r="G771" t="s">
        <v>188</v>
      </c>
      <c r="H771" t="s">
        <v>448</v>
      </c>
      <c r="I771" s="4">
        <v>40</v>
      </c>
      <c r="J771" t="s">
        <v>115</v>
      </c>
      <c r="K771" s="1">
        <v>40</v>
      </c>
      <c r="L771" s="2">
        <v>40</v>
      </c>
      <c r="M771" s="3" t="e">
        <f>#REF!+L771</f>
        <v>#REF!</v>
      </c>
      <c r="N771" s="1">
        <v>40</v>
      </c>
      <c r="O771" s="3" t="e">
        <f t="shared" si="93"/>
        <v>#REF!</v>
      </c>
      <c r="Q771" s="3" t="e">
        <f>O771-P771</f>
        <v>#REF!</v>
      </c>
    </row>
    <row r="772" spans="1:17" ht="15" customHeight="1" x14ac:dyDescent="0.25">
      <c r="A772">
        <v>347</v>
      </c>
      <c r="B772" t="s">
        <v>67</v>
      </c>
      <c r="C772" t="s">
        <v>389</v>
      </c>
      <c r="D772" t="s">
        <v>447</v>
      </c>
      <c r="E772">
        <v>50</v>
      </c>
      <c r="F772">
        <v>66</v>
      </c>
      <c r="G772" t="s">
        <v>188</v>
      </c>
      <c r="H772" t="s">
        <v>243</v>
      </c>
      <c r="I772" s="4">
        <v>2</v>
      </c>
      <c r="J772" t="s">
        <v>20</v>
      </c>
      <c r="K772" s="4">
        <f>I772</f>
        <v>2</v>
      </c>
      <c r="L772" s="4"/>
      <c r="M772" s="4" t="e">
        <f>L772-#REF!</f>
        <v>#REF!</v>
      </c>
      <c r="N772" s="4"/>
      <c r="O772" s="4" t="e">
        <f t="shared" si="93"/>
        <v>#REF!</v>
      </c>
      <c r="P772" s="4"/>
      <c r="Q772" s="4"/>
    </row>
    <row r="773" spans="1:17" ht="15" customHeight="1" x14ac:dyDescent="0.25">
      <c r="A773">
        <v>347</v>
      </c>
      <c r="B773" t="s">
        <v>67</v>
      </c>
      <c r="C773" t="s">
        <v>389</v>
      </c>
      <c r="D773" t="s">
        <v>447</v>
      </c>
      <c r="E773">
        <v>50</v>
      </c>
      <c r="F773">
        <v>66</v>
      </c>
      <c r="G773" t="s">
        <v>188</v>
      </c>
      <c r="H773" t="s">
        <v>46</v>
      </c>
      <c r="I773" s="4">
        <v>1</v>
      </c>
      <c r="J773" t="s">
        <v>20</v>
      </c>
      <c r="K773" s="4">
        <f>I773</f>
        <v>1</v>
      </c>
      <c r="L773" s="4"/>
      <c r="M773" s="4" t="e">
        <f>L773-#REF!</f>
        <v>#REF!</v>
      </c>
      <c r="N773" s="4"/>
      <c r="O773" s="4" t="e">
        <f t="shared" si="93"/>
        <v>#REF!</v>
      </c>
      <c r="P773" s="4"/>
      <c r="Q773" s="4"/>
    </row>
    <row r="774" spans="1:17" ht="15" customHeight="1" x14ac:dyDescent="0.25">
      <c r="A774">
        <v>347</v>
      </c>
      <c r="B774" t="s">
        <v>67</v>
      </c>
      <c r="C774" t="s">
        <v>389</v>
      </c>
      <c r="D774" t="s">
        <v>447</v>
      </c>
      <c r="E774">
        <v>50</v>
      </c>
      <c r="F774">
        <v>66</v>
      </c>
      <c r="G774" t="s">
        <v>188</v>
      </c>
      <c r="H774" t="s">
        <v>449</v>
      </c>
      <c r="I774" s="1">
        <v>7</v>
      </c>
      <c r="J774" t="s">
        <v>22</v>
      </c>
      <c r="K774" s="4"/>
      <c r="L774" s="4"/>
      <c r="M774" s="4">
        <f>I774-K774+L774</f>
        <v>7</v>
      </c>
      <c r="N774" s="4"/>
      <c r="O774" s="4">
        <f t="shared" si="93"/>
        <v>7</v>
      </c>
      <c r="P774" s="4"/>
      <c r="Q774" s="4">
        <f>O774-P774</f>
        <v>7</v>
      </c>
    </row>
    <row r="775" spans="1:17" ht="15" customHeight="1" x14ac:dyDescent="0.25">
      <c r="A775">
        <v>348</v>
      </c>
      <c r="B775" t="s">
        <v>51</v>
      </c>
      <c r="C775" t="s">
        <v>395</v>
      </c>
      <c r="D775" t="s">
        <v>450</v>
      </c>
      <c r="E775">
        <v>1</v>
      </c>
      <c r="F775">
        <v>25</v>
      </c>
      <c r="G775" t="s">
        <v>391</v>
      </c>
      <c r="H775" t="s">
        <v>76</v>
      </c>
      <c r="I775" s="4">
        <v>1</v>
      </c>
      <c r="J775" t="s">
        <v>77</v>
      </c>
      <c r="K775" s="4">
        <v>1</v>
      </c>
      <c r="L775" s="4"/>
      <c r="M775" s="4"/>
      <c r="N775" s="4"/>
      <c r="O775" s="4"/>
      <c r="P775" s="4"/>
      <c r="Q775" s="4"/>
    </row>
    <row r="776" spans="1:17" ht="15" customHeight="1" x14ac:dyDescent="0.25">
      <c r="A776">
        <v>349</v>
      </c>
      <c r="B776" t="s">
        <v>67</v>
      </c>
      <c r="C776" t="s">
        <v>389</v>
      </c>
      <c r="D776" t="s">
        <v>451</v>
      </c>
      <c r="E776">
        <v>27</v>
      </c>
      <c r="F776">
        <v>13.7</v>
      </c>
      <c r="G776" t="s">
        <v>391</v>
      </c>
      <c r="H776" t="s">
        <v>46</v>
      </c>
      <c r="I776" s="4">
        <v>10</v>
      </c>
      <c r="J776" t="s">
        <v>20</v>
      </c>
      <c r="K776" s="4">
        <f>I776</f>
        <v>10</v>
      </c>
      <c r="L776" s="4"/>
      <c r="M776" s="4" t="e">
        <f>L776-#REF!</f>
        <v>#REF!</v>
      </c>
      <c r="N776" s="4"/>
      <c r="O776" s="4" t="e">
        <f>M776-N776</f>
        <v>#REF!</v>
      </c>
      <c r="P776" s="4"/>
      <c r="Q776" s="4"/>
    </row>
    <row r="777" spans="1:17" ht="15" customHeight="1" x14ac:dyDescent="0.25">
      <c r="A777">
        <v>349</v>
      </c>
      <c r="B777" t="s">
        <v>67</v>
      </c>
      <c r="C777" t="s">
        <v>389</v>
      </c>
      <c r="D777" t="s">
        <v>451</v>
      </c>
      <c r="E777">
        <v>27</v>
      </c>
      <c r="F777">
        <v>13.7</v>
      </c>
      <c r="G777" t="s">
        <v>391</v>
      </c>
      <c r="H777" t="s">
        <v>243</v>
      </c>
      <c r="I777" s="4">
        <v>1</v>
      </c>
      <c r="J777" t="s">
        <v>20</v>
      </c>
      <c r="K777" s="4">
        <f>I777</f>
        <v>1</v>
      </c>
      <c r="L777" s="4"/>
      <c r="M777" s="4" t="e">
        <f>L777-#REF!</f>
        <v>#REF!</v>
      </c>
      <c r="N777" s="4"/>
      <c r="O777" s="4" t="e">
        <f>M777-N777</f>
        <v>#REF!</v>
      </c>
      <c r="P777" s="4"/>
      <c r="Q777" s="4"/>
    </row>
    <row r="778" spans="1:17" ht="15" customHeight="1" x14ac:dyDescent="0.25">
      <c r="A778">
        <v>349</v>
      </c>
      <c r="B778" t="s">
        <v>67</v>
      </c>
      <c r="C778" t="s">
        <v>389</v>
      </c>
      <c r="D778" t="s">
        <v>451</v>
      </c>
      <c r="E778">
        <v>27</v>
      </c>
      <c r="F778">
        <v>13.7</v>
      </c>
      <c r="G778" t="s">
        <v>391</v>
      </c>
      <c r="H778" t="s">
        <v>31</v>
      </c>
      <c r="I778" s="4">
        <v>2</v>
      </c>
      <c r="J778" t="s">
        <v>32</v>
      </c>
      <c r="K778" s="4"/>
      <c r="L778" s="4"/>
      <c r="M778" s="4"/>
      <c r="N778" s="4"/>
      <c r="O778" s="4"/>
      <c r="P778" s="4"/>
      <c r="Q778" s="4"/>
    </row>
    <row r="779" spans="1:17" ht="15" customHeight="1" x14ac:dyDescent="0.25">
      <c r="A779">
        <v>349</v>
      </c>
      <c r="B779" t="s">
        <v>67</v>
      </c>
      <c r="C779" t="s">
        <v>389</v>
      </c>
      <c r="D779" t="s">
        <v>451</v>
      </c>
      <c r="E779">
        <v>27</v>
      </c>
      <c r="F779">
        <v>13.7</v>
      </c>
      <c r="G779" t="s">
        <v>391</v>
      </c>
      <c r="H779" t="s">
        <v>34</v>
      </c>
      <c r="I779" s="1">
        <v>2</v>
      </c>
      <c r="J779" t="s">
        <v>22</v>
      </c>
      <c r="K779" s="4"/>
      <c r="L779" s="4"/>
      <c r="M779" s="4">
        <f>I779-K779+L779</f>
        <v>2</v>
      </c>
      <c r="N779" s="4"/>
      <c r="O779" s="4">
        <f>M779-N779</f>
        <v>2</v>
      </c>
      <c r="P779" s="4"/>
      <c r="Q779" s="4">
        <f>O779-P779</f>
        <v>2</v>
      </c>
    </row>
    <row r="780" spans="1:17" ht="15" customHeight="1" x14ac:dyDescent="0.25">
      <c r="A780">
        <v>349</v>
      </c>
      <c r="B780" t="s">
        <v>67</v>
      </c>
      <c r="C780" t="s">
        <v>389</v>
      </c>
      <c r="D780" t="s">
        <v>451</v>
      </c>
      <c r="E780">
        <v>27</v>
      </c>
      <c r="F780">
        <v>13.7</v>
      </c>
      <c r="G780" t="s">
        <v>391</v>
      </c>
      <c r="H780" t="s">
        <v>402</v>
      </c>
      <c r="I780" s="4">
        <v>12</v>
      </c>
      <c r="J780" t="s">
        <v>20</v>
      </c>
      <c r="K780" s="4">
        <f>I780</f>
        <v>12</v>
      </c>
      <c r="L780" s="4"/>
      <c r="M780" s="4" t="e">
        <f>L780-#REF!</f>
        <v>#REF!</v>
      </c>
      <c r="N780" s="4"/>
      <c r="O780" s="4" t="e">
        <f>M780-N780</f>
        <v>#REF!</v>
      </c>
      <c r="P780" s="4"/>
      <c r="Q780" s="4"/>
    </row>
    <row r="781" spans="1:17" ht="15" customHeight="1" x14ac:dyDescent="0.25">
      <c r="A781">
        <v>350</v>
      </c>
      <c r="B781" t="s">
        <v>67</v>
      </c>
      <c r="C781" t="s">
        <v>389</v>
      </c>
      <c r="D781" t="s">
        <v>452</v>
      </c>
      <c r="E781">
        <v>25</v>
      </c>
      <c r="F781">
        <v>9</v>
      </c>
      <c r="G781" t="s">
        <v>391</v>
      </c>
      <c r="H781" t="s">
        <v>76</v>
      </c>
      <c r="I781" s="4">
        <v>2</v>
      </c>
      <c r="J781" t="s">
        <v>77</v>
      </c>
      <c r="K781" s="4">
        <v>2</v>
      </c>
      <c r="L781" s="4"/>
      <c r="M781" s="4"/>
      <c r="N781" s="4"/>
      <c r="O781" s="4"/>
      <c r="P781" s="4"/>
      <c r="Q781" s="4"/>
    </row>
    <row r="782" spans="1:17" ht="15" customHeight="1" x14ac:dyDescent="0.25">
      <c r="A782">
        <v>350</v>
      </c>
      <c r="B782" t="s">
        <v>67</v>
      </c>
      <c r="C782" t="s">
        <v>389</v>
      </c>
      <c r="D782" t="s">
        <v>452</v>
      </c>
      <c r="E782">
        <v>25</v>
      </c>
      <c r="F782">
        <v>9</v>
      </c>
      <c r="G782" t="s">
        <v>391</v>
      </c>
      <c r="H782" t="s">
        <v>31</v>
      </c>
      <c r="I782" s="4">
        <v>4</v>
      </c>
      <c r="J782" t="s">
        <v>32</v>
      </c>
      <c r="K782" s="4"/>
      <c r="L782" s="4"/>
      <c r="M782" s="4"/>
      <c r="N782" s="4"/>
      <c r="O782" s="4"/>
      <c r="P782" s="4"/>
      <c r="Q782" s="4"/>
    </row>
    <row r="783" spans="1:17" ht="15" customHeight="1" x14ac:dyDescent="0.25">
      <c r="A783">
        <v>350</v>
      </c>
      <c r="B783" t="s">
        <v>67</v>
      </c>
      <c r="C783" t="s">
        <v>389</v>
      </c>
      <c r="D783" t="s">
        <v>452</v>
      </c>
      <c r="E783">
        <v>25</v>
      </c>
      <c r="F783">
        <v>9</v>
      </c>
      <c r="G783" t="s">
        <v>391</v>
      </c>
      <c r="H783" t="s">
        <v>49</v>
      </c>
      <c r="I783" s="1">
        <v>10</v>
      </c>
      <c r="J783" t="s">
        <v>22</v>
      </c>
      <c r="K783" s="4"/>
      <c r="L783" s="4"/>
      <c r="M783" s="4">
        <f>I783-K783+L783</f>
        <v>10</v>
      </c>
      <c r="N783" s="4"/>
      <c r="O783" s="4">
        <f>M783-N783</f>
        <v>10</v>
      </c>
      <c r="P783" s="4"/>
      <c r="Q783" s="4">
        <f>O783-P783</f>
        <v>10</v>
      </c>
    </row>
    <row r="784" spans="1:17" ht="15" customHeight="1" x14ac:dyDescent="0.25">
      <c r="A784">
        <v>350</v>
      </c>
      <c r="B784" t="s">
        <v>67</v>
      </c>
      <c r="C784" t="s">
        <v>389</v>
      </c>
      <c r="D784" t="s">
        <v>452</v>
      </c>
      <c r="E784">
        <v>25</v>
      </c>
      <c r="F784">
        <v>9</v>
      </c>
      <c r="G784" t="s">
        <v>391</v>
      </c>
      <c r="H784" t="s">
        <v>211</v>
      </c>
      <c r="I784" s="1">
        <v>2</v>
      </c>
      <c r="J784" t="s">
        <v>22</v>
      </c>
      <c r="K784" s="4"/>
      <c r="L784" s="4"/>
      <c r="M784" s="4">
        <f>I784-K784+L784</f>
        <v>2</v>
      </c>
      <c r="N784" s="4"/>
      <c r="O784" s="4">
        <f>M784-N784</f>
        <v>2</v>
      </c>
      <c r="P784" s="4">
        <v>2</v>
      </c>
      <c r="Q784" s="4">
        <f>O784-P784</f>
        <v>0</v>
      </c>
    </row>
    <row r="785" spans="1:17" ht="15" customHeight="1" x14ac:dyDescent="0.25">
      <c r="A785">
        <v>350</v>
      </c>
      <c r="B785" t="s">
        <v>67</v>
      </c>
      <c r="C785" t="s">
        <v>389</v>
      </c>
      <c r="D785" t="s">
        <v>452</v>
      </c>
      <c r="E785">
        <v>25</v>
      </c>
      <c r="F785">
        <v>9</v>
      </c>
      <c r="G785" t="s">
        <v>391</v>
      </c>
      <c r="H785" t="s">
        <v>37</v>
      </c>
      <c r="I785" s="1">
        <v>7</v>
      </c>
      <c r="J785" t="s">
        <v>22</v>
      </c>
      <c r="K785" s="4"/>
      <c r="L785" s="4"/>
      <c r="M785" s="4">
        <f>I785-K785+L785</f>
        <v>7</v>
      </c>
      <c r="N785" s="4"/>
      <c r="O785" s="4">
        <f>M785-N785</f>
        <v>7</v>
      </c>
      <c r="P785" s="4"/>
      <c r="Q785" s="4">
        <f>O785-P785</f>
        <v>7</v>
      </c>
    </row>
    <row r="786" spans="1:17" ht="15" customHeight="1" x14ac:dyDescent="0.25">
      <c r="A786">
        <v>351</v>
      </c>
      <c r="B786" t="s">
        <v>67</v>
      </c>
      <c r="C786" t="s">
        <v>389</v>
      </c>
      <c r="D786" t="s">
        <v>453</v>
      </c>
      <c r="E786">
        <v>20</v>
      </c>
      <c r="F786">
        <v>10</v>
      </c>
      <c r="G786" t="s">
        <v>44</v>
      </c>
      <c r="H786" t="s">
        <v>212</v>
      </c>
      <c r="I786" s="1">
        <v>20</v>
      </c>
      <c r="J786" t="s">
        <v>22</v>
      </c>
      <c r="K786" s="4"/>
      <c r="L786" s="4"/>
      <c r="M786" s="4">
        <f>I786-K786+L786</f>
        <v>20</v>
      </c>
      <c r="N786" s="4"/>
      <c r="O786" s="4">
        <f>M786-N786</f>
        <v>20</v>
      </c>
      <c r="P786" s="4"/>
      <c r="Q786" s="4">
        <f>O786-P786</f>
        <v>20</v>
      </c>
    </row>
    <row r="787" spans="1:17" ht="15" customHeight="1" x14ac:dyDescent="0.25">
      <c r="A787">
        <v>352</v>
      </c>
      <c r="B787" t="s">
        <v>51</v>
      </c>
      <c r="C787" t="s">
        <v>395</v>
      </c>
      <c r="D787" t="s">
        <v>454</v>
      </c>
      <c r="E787">
        <v>2</v>
      </c>
      <c r="F787">
        <v>30</v>
      </c>
      <c r="G787" t="s">
        <v>44</v>
      </c>
      <c r="H787" t="s">
        <v>76</v>
      </c>
      <c r="I787" s="4">
        <v>2</v>
      </c>
      <c r="J787" t="s">
        <v>77</v>
      </c>
      <c r="K787" s="4">
        <v>2</v>
      </c>
      <c r="L787" s="4"/>
      <c r="M787" s="4"/>
      <c r="N787" s="4"/>
      <c r="O787" s="4"/>
      <c r="P787" s="4"/>
      <c r="Q787" s="4"/>
    </row>
    <row r="788" spans="1:17" ht="15" customHeight="1" x14ac:dyDescent="0.25">
      <c r="A788">
        <v>353</v>
      </c>
      <c r="B788" t="s">
        <v>67</v>
      </c>
      <c r="C788" t="s">
        <v>389</v>
      </c>
      <c r="D788" t="s">
        <v>455</v>
      </c>
      <c r="E788">
        <v>2</v>
      </c>
      <c r="F788">
        <v>130</v>
      </c>
      <c r="G788" t="s">
        <v>44</v>
      </c>
      <c r="H788" t="s">
        <v>76</v>
      </c>
      <c r="I788" s="4">
        <v>2</v>
      </c>
      <c r="J788" t="s">
        <v>77</v>
      </c>
      <c r="K788" s="4"/>
      <c r="L788" s="4"/>
      <c r="M788" s="4"/>
      <c r="N788" s="4"/>
      <c r="O788" s="4"/>
      <c r="P788" s="4"/>
      <c r="Q788" s="4"/>
    </row>
    <row r="789" spans="1:17" ht="15" customHeight="1" x14ac:dyDescent="0.25">
      <c r="A789">
        <v>354</v>
      </c>
      <c r="B789" t="s">
        <v>51</v>
      </c>
      <c r="C789" t="s">
        <v>395</v>
      </c>
      <c r="D789" t="s">
        <v>456</v>
      </c>
      <c r="E789">
        <v>1</v>
      </c>
      <c r="F789">
        <v>16.5</v>
      </c>
      <c r="G789" t="s">
        <v>44</v>
      </c>
      <c r="H789" t="s">
        <v>76</v>
      </c>
      <c r="I789" s="4">
        <v>1</v>
      </c>
      <c r="J789" t="s">
        <v>77</v>
      </c>
      <c r="K789" s="4">
        <v>1</v>
      </c>
      <c r="L789" s="4"/>
      <c r="M789" s="4"/>
      <c r="N789" s="4"/>
      <c r="O789" s="4"/>
      <c r="P789" s="4"/>
      <c r="Q789" s="4"/>
    </row>
    <row r="790" spans="1:17" ht="15" customHeight="1" x14ac:dyDescent="0.25">
      <c r="A790">
        <v>356</v>
      </c>
      <c r="B790" t="s">
        <v>67</v>
      </c>
      <c r="C790" t="s">
        <v>389</v>
      </c>
      <c r="D790" t="s">
        <v>457</v>
      </c>
      <c r="E790">
        <v>1</v>
      </c>
      <c r="F790">
        <v>145</v>
      </c>
      <c r="G790" t="s">
        <v>369</v>
      </c>
      <c r="H790" t="s">
        <v>76</v>
      </c>
      <c r="I790" s="4">
        <v>1</v>
      </c>
      <c r="J790" t="s">
        <v>77</v>
      </c>
      <c r="K790" s="4"/>
      <c r="L790" s="4"/>
      <c r="M790" s="4"/>
      <c r="N790" s="4"/>
      <c r="O790" s="4"/>
      <c r="P790" s="4"/>
      <c r="Q790" s="4"/>
    </row>
    <row r="791" spans="1:17" ht="15" customHeight="1" x14ac:dyDescent="0.25">
      <c r="A791">
        <v>357</v>
      </c>
      <c r="B791" t="s">
        <v>67</v>
      </c>
      <c r="C791" t="s">
        <v>389</v>
      </c>
      <c r="D791" t="s">
        <v>458</v>
      </c>
      <c r="E791">
        <v>2</v>
      </c>
      <c r="F791">
        <v>17.5</v>
      </c>
      <c r="G791" t="s">
        <v>369</v>
      </c>
      <c r="H791" t="s">
        <v>76</v>
      </c>
      <c r="I791" s="4">
        <v>1</v>
      </c>
      <c r="J791" t="s">
        <v>77</v>
      </c>
      <c r="K791" s="4">
        <v>1</v>
      </c>
      <c r="L791" s="4"/>
      <c r="M791" s="4"/>
      <c r="N791" s="4"/>
      <c r="O791" s="4"/>
      <c r="P791" s="4"/>
      <c r="Q791" s="4"/>
    </row>
    <row r="792" spans="1:17" ht="15" customHeight="1" x14ac:dyDescent="0.25">
      <c r="A792">
        <v>357</v>
      </c>
      <c r="B792" t="s">
        <v>67</v>
      </c>
      <c r="C792" t="s">
        <v>389</v>
      </c>
      <c r="D792" t="s">
        <v>458</v>
      </c>
      <c r="E792">
        <v>2</v>
      </c>
      <c r="F792">
        <v>17.5</v>
      </c>
      <c r="G792" t="s">
        <v>369</v>
      </c>
      <c r="H792" t="s">
        <v>116</v>
      </c>
      <c r="I792" s="4">
        <v>1</v>
      </c>
      <c r="J792" t="s">
        <v>115</v>
      </c>
      <c r="K792" s="1">
        <v>1</v>
      </c>
      <c r="L792" s="2">
        <v>1</v>
      </c>
      <c r="M792" s="3" t="e">
        <f>#REF!+L792</f>
        <v>#REF!</v>
      </c>
      <c r="N792" s="1">
        <v>1</v>
      </c>
      <c r="O792" s="3" t="e">
        <f>M792-N792</f>
        <v>#REF!</v>
      </c>
      <c r="Q792" s="3" t="e">
        <f>O792-P792</f>
        <v>#REF!</v>
      </c>
    </row>
    <row r="793" spans="1:17" ht="15" customHeight="1" x14ac:dyDescent="0.25">
      <c r="A793">
        <v>358</v>
      </c>
      <c r="B793" t="s">
        <v>38</v>
      </c>
      <c r="C793" t="s">
        <v>39</v>
      </c>
      <c r="D793" t="s">
        <v>459</v>
      </c>
      <c r="E793">
        <v>3</v>
      </c>
      <c r="F793">
        <v>65.569999999999993</v>
      </c>
      <c r="G793" t="s">
        <v>44</v>
      </c>
      <c r="H793" t="s">
        <v>116</v>
      </c>
      <c r="I793" s="4">
        <v>3</v>
      </c>
      <c r="J793" t="s">
        <v>115</v>
      </c>
      <c r="K793" s="1">
        <v>3</v>
      </c>
      <c r="L793" s="2">
        <v>3</v>
      </c>
      <c r="M793" s="3" t="e">
        <f>#REF!+L793</f>
        <v>#REF!</v>
      </c>
      <c r="N793" s="1">
        <v>3</v>
      </c>
      <c r="O793" s="3" t="e">
        <f>M793-N793</f>
        <v>#REF!</v>
      </c>
      <c r="Q793" s="3" t="e">
        <f>O793-P793</f>
        <v>#REF!</v>
      </c>
    </row>
    <row r="794" spans="1:17" ht="15" customHeight="1" x14ac:dyDescent="0.25">
      <c r="A794">
        <v>359</v>
      </c>
      <c r="B794" t="s">
        <v>38</v>
      </c>
      <c r="C794" t="s">
        <v>395</v>
      </c>
      <c r="D794" t="s">
        <v>460</v>
      </c>
      <c r="E794">
        <v>1</v>
      </c>
      <c r="F794">
        <v>24.5</v>
      </c>
      <c r="G794" t="s">
        <v>44</v>
      </c>
      <c r="H794" t="s">
        <v>37</v>
      </c>
      <c r="I794" s="1">
        <v>1</v>
      </c>
      <c r="J794" t="s">
        <v>22</v>
      </c>
      <c r="K794" s="4"/>
      <c r="L794" s="4"/>
      <c r="M794" s="4">
        <f>I794-K794+L794</f>
        <v>1</v>
      </c>
      <c r="N794" s="4"/>
      <c r="O794" s="4">
        <f>M794-N794</f>
        <v>1</v>
      </c>
      <c r="P794" s="4"/>
      <c r="Q794" s="4">
        <f>O794-P794</f>
        <v>1</v>
      </c>
    </row>
    <row r="795" spans="1:17" ht="15" customHeight="1" x14ac:dyDescent="0.25">
      <c r="A795">
        <v>360</v>
      </c>
      <c r="B795" t="s">
        <v>38</v>
      </c>
      <c r="C795" t="s">
        <v>395</v>
      </c>
      <c r="D795" t="s">
        <v>461</v>
      </c>
      <c r="E795">
        <v>1</v>
      </c>
      <c r="F795">
        <v>31</v>
      </c>
      <c r="G795" t="s">
        <v>369</v>
      </c>
      <c r="H795" t="s">
        <v>146</v>
      </c>
      <c r="I795" s="1">
        <v>1</v>
      </c>
      <c r="J795" t="s">
        <v>22</v>
      </c>
      <c r="K795" s="4"/>
      <c r="L795" s="4"/>
      <c r="M795" s="4">
        <f>I795-K795+L795</f>
        <v>1</v>
      </c>
      <c r="N795" s="4"/>
      <c r="O795" s="4">
        <f>M795-N795</f>
        <v>1</v>
      </c>
      <c r="P795" s="4"/>
      <c r="Q795" s="4">
        <f>O795-P795</f>
        <v>1</v>
      </c>
    </row>
    <row r="796" spans="1:17" ht="15" customHeight="1" x14ac:dyDescent="0.25">
      <c r="A796">
        <v>361</v>
      </c>
      <c r="B796" t="s">
        <v>51</v>
      </c>
      <c r="C796" t="s">
        <v>395</v>
      </c>
      <c r="D796" t="s">
        <v>462</v>
      </c>
      <c r="E796">
        <v>1</v>
      </c>
      <c r="F796">
        <v>225</v>
      </c>
      <c r="G796" t="s">
        <v>369</v>
      </c>
      <c r="H796" t="s">
        <v>108</v>
      </c>
      <c r="I796" s="1">
        <v>1</v>
      </c>
      <c r="J796" t="s">
        <v>22</v>
      </c>
      <c r="K796" s="4"/>
      <c r="L796" s="4"/>
      <c r="M796" s="4">
        <f>I796-K796+L796</f>
        <v>1</v>
      </c>
      <c r="N796" s="4"/>
      <c r="O796" s="4">
        <f>M796-N796</f>
        <v>1</v>
      </c>
      <c r="P796" s="4"/>
      <c r="Q796" s="4">
        <f>O796-P796</f>
        <v>1</v>
      </c>
    </row>
    <row r="797" spans="1:17" ht="15" customHeight="1" x14ac:dyDescent="0.25">
      <c r="A797">
        <v>362</v>
      </c>
      <c r="B797" t="s">
        <v>51</v>
      </c>
      <c r="C797" t="s">
        <v>395</v>
      </c>
      <c r="D797" t="s">
        <v>463</v>
      </c>
      <c r="E797">
        <v>1</v>
      </c>
      <c r="F797">
        <v>93</v>
      </c>
      <c r="G797" t="s">
        <v>44</v>
      </c>
      <c r="H797" t="s">
        <v>76</v>
      </c>
      <c r="I797" s="4">
        <v>1</v>
      </c>
      <c r="J797" t="s">
        <v>77</v>
      </c>
      <c r="K797" s="4"/>
      <c r="L797" s="4"/>
      <c r="M797" s="4"/>
      <c r="N797" s="4"/>
      <c r="O797" s="4"/>
      <c r="P797" s="4"/>
      <c r="Q797" s="4"/>
    </row>
    <row r="798" spans="1:17" ht="15" customHeight="1" x14ac:dyDescent="0.25">
      <c r="A798">
        <v>363</v>
      </c>
      <c r="B798" t="s">
        <v>67</v>
      </c>
      <c r="C798" t="s">
        <v>389</v>
      </c>
      <c r="D798" t="s">
        <v>464</v>
      </c>
      <c r="E798">
        <v>3</v>
      </c>
      <c r="F798">
        <v>68</v>
      </c>
      <c r="G798" t="s">
        <v>369</v>
      </c>
      <c r="H798" t="s">
        <v>116</v>
      </c>
      <c r="I798" s="4">
        <v>3</v>
      </c>
      <c r="J798" t="s">
        <v>115</v>
      </c>
      <c r="K798" s="1">
        <v>3</v>
      </c>
      <c r="L798" s="2">
        <v>3</v>
      </c>
      <c r="M798" s="3" t="e">
        <f>#REF!+L798</f>
        <v>#REF!</v>
      </c>
      <c r="N798" s="1">
        <v>3</v>
      </c>
      <c r="O798" s="3" t="e">
        <f>M798-N798</f>
        <v>#REF!</v>
      </c>
      <c r="Q798" s="3" t="e">
        <f>O798-P798</f>
        <v>#REF!</v>
      </c>
    </row>
    <row r="799" spans="1:17" ht="15" customHeight="1" x14ac:dyDescent="0.25">
      <c r="A799">
        <v>366</v>
      </c>
      <c r="B799" t="s">
        <v>51</v>
      </c>
      <c r="C799" t="s">
        <v>395</v>
      </c>
      <c r="D799" t="s">
        <v>465</v>
      </c>
      <c r="E799">
        <v>1</v>
      </c>
      <c r="F799">
        <v>15</v>
      </c>
      <c r="G799" t="s">
        <v>369</v>
      </c>
      <c r="H799" t="s">
        <v>76</v>
      </c>
      <c r="I799" s="4">
        <v>1</v>
      </c>
      <c r="J799" t="s">
        <v>77</v>
      </c>
      <c r="K799" s="4">
        <v>1</v>
      </c>
      <c r="L799" s="4"/>
      <c r="M799" s="4"/>
      <c r="N799" s="4"/>
      <c r="O799" s="4"/>
      <c r="P799" s="4"/>
      <c r="Q799" s="4"/>
    </row>
    <row r="800" spans="1:17" ht="15" customHeight="1" x14ac:dyDescent="0.25">
      <c r="A800">
        <v>367</v>
      </c>
      <c r="B800" t="s">
        <v>67</v>
      </c>
      <c r="C800" t="s">
        <v>389</v>
      </c>
      <c r="D800" t="s">
        <v>466</v>
      </c>
      <c r="E800">
        <v>3</v>
      </c>
      <c r="F800">
        <v>6</v>
      </c>
      <c r="G800" t="s">
        <v>369</v>
      </c>
      <c r="H800" t="s">
        <v>49</v>
      </c>
      <c r="I800" s="1">
        <v>3</v>
      </c>
      <c r="J800" t="s">
        <v>22</v>
      </c>
      <c r="K800" s="4"/>
      <c r="L800" s="4"/>
      <c r="M800" s="4">
        <f>I800-K800+L800</f>
        <v>3</v>
      </c>
      <c r="N800" s="4"/>
      <c r="O800" s="4">
        <f>M800-N800</f>
        <v>3</v>
      </c>
      <c r="P800" s="4"/>
      <c r="Q800" s="4">
        <f>O800-P800</f>
        <v>3</v>
      </c>
    </row>
    <row r="801" spans="1:17" ht="15" customHeight="1" x14ac:dyDescent="0.25">
      <c r="A801">
        <v>368</v>
      </c>
      <c r="B801" t="s">
        <v>67</v>
      </c>
      <c r="C801" t="s">
        <v>170</v>
      </c>
      <c r="D801" t="s">
        <v>467</v>
      </c>
      <c r="E801">
        <v>3</v>
      </c>
      <c r="F801">
        <v>148</v>
      </c>
      <c r="G801" t="s">
        <v>369</v>
      </c>
      <c r="H801" t="s">
        <v>76</v>
      </c>
      <c r="I801" s="4">
        <v>1</v>
      </c>
      <c r="J801" t="s">
        <v>77</v>
      </c>
      <c r="K801" s="4">
        <v>1</v>
      </c>
      <c r="L801" s="4"/>
      <c r="M801" s="4"/>
      <c r="N801" s="4"/>
      <c r="O801" s="4"/>
      <c r="P801" s="4"/>
      <c r="Q801" s="4"/>
    </row>
    <row r="802" spans="1:17" ht="15" customHeight="1" x14ac:dyDescent="0.25">
      <c r="A802">
        <v>368</v>
      </c>
      <c r="B802" t="s">
        <v>67</v>
      </c>
      <c r="C802" t="s">
        <v>170</v>
      </c>
      <c r="D802" t="s">
        <v>467</v>
      </c>
      <c r="E802">
        <v>3</v>
      </c>
      <c r="F802">
        <v>148</v>
      </c>
      <c r="G802" t="s">
        <v>369</v>
      </c>
      <c r="H802" t="s">
        <v>376</v>
      </c>
      <c r="I802" s="1">
        <v>1</v>
      </c>
      <c r="J802" t="s">
        <v>22</v>
      </c>
      <c r="K802" s="4"/>
      <c r="L802" s="4"/>
      <c r="M802" s="4">
        <f>I802-K802+L802</f>
        <v>1</v>
      </c>
      <c r="N802" s="4"/>
      <c r="O802" s="4">
        <f>M802-N802</f>
        <v>1</v>
      </c>
      <c r="P802" s="4"/>
      <c r="Q802" s="4">
        <f>O802-P802</f>
        <v>1</v>
      </c>
    </row>
    <row r="803" spans="1:17" ht="15" customHeight="1" x14ac:dyDescent="0.25">
      <c r="A803">
        <v>368</v>
      </c>
      <c r="B803" t="s">
        <v>67</v>
      </c>
      <c r="C803" t="s">
        <v>170</v>
      </c>
      <c r="D803" t="s">
        <v>467</v>
      </c>
      <c r="E803">
        <v>3</v>
      </c>
      <c r="F803">
        <v>148</v>
      </c>
      <c r="G803" t="s">
        <v>369</v>
      </c>
      <c r="H803" t="s">
        <v>50</v>
      </c>
      <c r="I803" s="1">
        <v>1</v>
      </c>
      <c r="J803" t="s">
        <v>22</v>
      </c>
      <c r="K803" s="4"/>
      <c r="L803" s="4"/>
      <c r="M803" s="4">
        <f>I803-K803+L803</f>
        <v>1</v>
      </c>
      <c r="N803" s="4"/>
      <c r="O803" s="4">
        <f>M803-N803</f>
        <v>1</v>
      </c>
      <c r="P803" s="4">
        <v>1</v>
      </c>
      <c r="Q803" s="4">
        <f>O803-P803</f>
        <v>0</v>
      </c>
    </row>
    <row r="804" spans="1:17" ht="15" customHeight="1" x14ac:dyDescent="0.25">
      <c r="A804">
        <v>369</v>
      </c>
      <c r="B804" t="s">
        <v>38</v>
      </c>
      <c r="C804" t="s">
        <v>39</v>
      </c>
      <c r="D804" t="s">
        <v>468</v>
      </c>
      <c r="E804">
        <v>1</v>
      </c>
      <c r="F804">
        <v>165</v>
      </c>
      <c r="G804" t="s">
        <v>369</v>
      </c>
      <c r="H804" t="s">
        <v>50</v>
      </c>
      <c r="I804" s="1">
        <v>1</v>
      </c>
      <c r="J804" t="s">
        <v>22</v>
      </c>
      <c r="K804" s="4"/>
      <c r="L804" s="4"/>
      <c r="M804" s="4">
        <f>I804-K804+L804</f>
        <v>1</v>
      </c>
      <c r="N804" s="4"/>
      <c r="O804" s="4">
        <f>M804-N804</f>
        <v>1</v>
      </c>
      <c r="P804" s="4">
        <v>1</v>
      </c>
      <c r="Q804" s="4">
        <f>O804-P804</f>
        <v>0</v>
      </c>
    </row>
    <row r="805" spans="1:17" ht="15" customHeight="1" x14ac:dyDescent="0.25">
      <c r="A805">
        <v>370</v>
      </c>
      <c r="B805" t="s">
        <v>38</v>
      </c>
      <c r="C805" t="s">
        <v>39</v>
      </c>
      <c r="D805" t="s">
        <v>469</v>
      </c>
      <c r="E805">
        <v>2</v>
      </c>
      <c r="F805">
        <v>122.5</v>
      </c>
      <c r="G805" t="s">
        <v>369</v>
      </c>
      <c r="H805" t="s">
        <v>76</v>
      </c>
      <c r="I805" s="4">
        <v>1</v>
      </c>
      <c r="J805" t="s">
        <v>77</v>
      </c>
      <c r="K805" s="4">
        <v>1</v>
      </c>
      <c r="L805" s="4"/>
      <c r="M805" s="4"/>
      <c r="N805" s="4"/>
      <c r="O805" s="4"/>
      <c r="P805" s="4"/>
      <c r="Q805" s="4"/>
    </row>
    <row r="806" spans="1:17" ht="15" customHeight="1" x14ac:dyDescent="0.25">
      <c r="A806">
        <v>370</v>
      </c>
      <c r="B806" t="s">
        <v>38</v>
      </c>
      <c r="C806" t="s">
        <v>39</v>
      </c>
      <c r="D806" t="s">
        <v>469</v>
      </c>
      <c r="E806">
        <v>2</v>
      </c>
      <c r="F806">
        <v>122.5</v>
      </c>
      <c r="G806" t="s">
        <v>369</v>
      </c>
      <c r="H806" t="s">
        <v>50</v>
      </c>
      <c r="I806" s="1">
        <v>1</v>
      </c>
      <c r="J806" t="s">
        <v>22</v>
      </c>
      <c r="K806" s="4"/>
      <c r="L806" s="4"/>
      <c r="M806" s="4">
        <f>I806-K806+L806</f>
        <v>1</v>
      </c>
      <c r="N806" s="4"/>
      <c r="O806" s="4">
        <f>M806-N806</f>
        <v>1</v>
      </c>
      <c r="P806" s="4">
        <v>1</v>
      </c>
      <c r="Q806" s="4">
        <f>O806-P806</f>
        <v>0</v>
      </c>
    </row>
    <row r="807" spans="1:17" ht="15" customHeight="1" x14ac:dyDescent="0.25">
      <c r="A807">
        <v>371</v>
      </c>
      <c r="B807" t="s">
        <v>38</v>
      </c>
      <c r="C807" t="s">
        <v>39</v>
      </c>
      <c r="D807" t="s">
        <v>470</v>
      </c>
      <c r="E807">
        <v>1</v>
      </c>
      <c r="F807">
        <v>110.63</v>
      </c>
      <c r="G807" t="s">
        <v>369</v>
      </c>
      <c r="H807" t="s">
        <v>76</v>
      </c>
      <c r="I807" s="4">
        <v>1</v>
      </c>
      <c r="J807" t="s">
        <v>77</v>
      </c>
      <c r="K807" s="4">
        <v>1</v>
      </c>
      <c r="L807" s="4"/>
      <c r="M807" s="4"/>
      <c r="N807" s="4"/>
      <c r="O807" s="4"/>
      <c r="P807" s="4"/>
      <c r="Q807" s="4"/>
    </row>
    <row r="808" spans="1:17" ht="15" customHeight="1" x14ac:dyDescent="0.25">
      <c r="A808">
        <v>372</v>
      </c>
      <c r="B808" t="s">
        <v>236</v>
      </c>
      <c r="C808" t="s">
        <v>425</v>
      </c>
      <c r="D808" t="s">
        <v>471</v>
      </c>
      <c r="E808">
        <v>1</v>
      </c>
      <c r="F808">
        <v>117</v>
      </c>
      <c r="G808" t="s">
        <v>44</v>
      </c>
      <c r="H808" t="s">
        <v>76</v>
      </c>
      <c r="I808" s="4">
        <v>1</v>
      </c>
      <c r="J808" t="s">
        <v>77</v>
      </c>
      <c r="K808" s="4">
        <v>1</v>
      </c>
      <c r="L808" s="4"/>
      <c r="M808" s="4"/>
      <c r="N808" s="4"/>
      <c r="O808" s="4"/>
      <c r="P808" s="4"/>
      <c r="Q808" s="4"/>
    </row>
    <row r="809" spans="1:17" ht="15" customHeight="1" x14ac:dyDescent="0.25">
      <c r="A809">
        <v>373</v>
      </c>
      <c r="B809" t="s">
        <v>236</v>
      </c>
      <c r="C809" t="s">
        <v>425</v>
      </c>
      <c r="D809" t="s">
        <v>472</v>
      </c>
      <c r="E809">
        <v>1</v>
      </c>
      <c r="F809">
        <v>124</v>
      </c>
      <c r="G809" t="s">
        <v>44</v>
      </c>
      <c r="H809" t="s">
        <v>76</v>
      </c>
      <c r="I809" s="4">
        <v>1</v>
      </c>
      <c r="J809" t="s">
        <v>77</v>
      </c>
      <c r="K809" s="4">
        <v>1</v>
      </c>
      <c r="L809" s="4"/>
      <c r="M809" s="4"/>
      <c r="N809" s="4"/>
      <c r="O809" s="4"/>
      <c r="P809" s="4"/>
      <c r="Q809" s="4"/>
    </row>
    <row r="810" spans="1:17" ht="15" customHeight="1" x14ac:dyDescent="0.25">
      <c r="A810">
        <v>374</v>
      </c>
      <c r="B810" t="s">
        <v>51</v>
      </c>
      <c r="C810" t="s">
        <v>395</v>
      </c>
      <c r="D810" t="s">
        <v>473</v>
      </c>
      <c r="E810">
        <v>500</v>
      </c>
      <c r="F810">
        <v>0.04</v>
      </c>
      <c r="G810" t="s">
        <v>393</v>
      </c>
      <c r="H810" t="s">
        <v>116</v>
      </c>
      <c r="I810" s="4">
        <v>500</v>
      </c>
      <c r="J810" t="s">
        <v>115</v>
      </c>
      <c r="K810" s="1">
        <v>500</v>
      </c>
      <c r="M810" s="3" t="e">
        <f>#REF!+L810</f>
        <v>#REF!</v>
      </c>
      <c r="O810" s="3" t="e">
        <f>M810-N810</f>
        <v>#REF!</v>
      </c>
      <c r="Q810" s="3" t="e">
        <f>O810-P810</f>
        <v>#REF!</v>
      </c>
    </row>
    <row r="811" spans="1:17" ht="15" customHeight="1" x14ac:dyDescent="0.25">
      <c r="A811">
        <v>375</v>
      </c>
      <c r="B811" t="s">
        <v>38</v>
      </c>
      <c r="C811" t="s">
        <v>395</v>
      </c>
      <c r="D811" t="s">
        <v>474</v>
      </c>
      <c r="E811">
        <v>11</v>
      </c>
      <c r="F811">
        <v>7.65</v>
      </c>
      <c r="G811" t="s">
        <v>369</v>
      </c>
      <c r="H811" t="s">
        <v>46</v>
      </c>
      <c r="I811" s="4">
        <v>6</v>
      </c>
      <c r="J811" t="s">
        <v>20</v>
      </c>
      <c r="K811" s="4">
        <f>I811</f>
        <v>6</v>
      </c>
      <c r="L811" s="4"/>
      <c r="M811" s="4" t="e">
        <f>L811-#REF!</f>
        <v>#REF!</v>
      </c>
      <c r="N811" s="4"/>
      <c r="O811" s="4" t="e">
        <f>M811-N811</f>
        <v>#REF!</v>
      </c>
      <c r="P811" s="4"/>
      <c r="Q811" s="4"/>
    </row>
    <row r="812" spans="1:17" ht="15" customHeight="1" x14ac:dyDescent="0.25">
      <c r="A812">
        <v>375</v>
      </c>
      <c r="B812" t="s">
        <v>38</v>
      </c>
      <c r="C812" t="s">
        <v>395</v>
      </c>
      <c r="D812" t="s">
        <v>474</v>
      </c>
      <c r="E812">
        <v>11</v>
      </c>
      <c r="F812">
        <v>7.65</v>
      </c>
      <c r="G812" t="s">
        <v>369</v>
      </c>
      <c r="H812" t="s">
        <v>76</v>
      </c>
      <c r="I812" s="4">
        <v>1</v>
      </c>
      <c r="J812" t="s">
        <v>77</v>
      </c>
      <c r="K812" s="4"/>
      <c r="L812" s="4"/>
      <c r="M812" s="4"/>
      <c r="N812" s="4"/>
      <c r="O812" s="4"/>
      <c r="P812" s="4"/>
      <c r="Q812" s="4"/>
    </row>
    <row r="813" spans="1:17" ht="15" customHeight="1" x14ac:dyDescent="0.25">
      <c r="A813">
        <v>375</v>
      </c>
      <c r="B813" t="s">
        <v>38</v>
      </c>
      <c r="C813" t="s">
        <v>395</v>
      </c>
      <c r="D813" t="s">
        <v>474</v>
      </c>
      <c r="E813">
        <v>11</v>
      </c>
      <c r="F813">
        <v>7.65</v>
      </c>
      <c r="G813" t="s">
        <v>369</v>
      </c>
      <c r="H813" t="s">
        <v>46</v>
      </c>
      <c r="I813" s="4">
        <v>1</v>
      </c>
      <c r="J813" t="s">
        <v>20</v>
      </c>
      <c r="K813" s="4">
        <f>I813</f>
        <v>1</v>
      </c>
      <c r="L813" s="4"/>
      <c r="M813" s="4" t="e">
        <f>L813-#REF!</f>
        <v>#REF!</v>
      </c>
      <c r="N813" s="4"/>
      <c r="O813" s="4" t="e">
        <f>M813-N813</f>
        <v>#REF!</v>
      </c>
      <c r="P813" s="4"/>
      <c r="Q813" s="4"/>
    </row>
    <row r="814" spans="1:17" ht="15" customHeight="1" x14ac:dyDescent="0.25">
      <c r="A814">
        <v>375</v>
      </c>
      <c r="B814" t="s">
        <v>38</v>
      </c>
      <c r="C814" t="s">
        <v>395</v>
      </c>
      <c r="D814" t="s">
        <v>474</v>
      </c>
      <c r="E814">
        <v>11</v>
      </c>
      <c r="F814">
        <v>7.65</v>
      </c>
      <c r="G814" t="s">
        <v>369</v>
      </c>
      <c r="H814" t="s">
        <v>49</v>
      </c>
      <c r="I814" s="1">
        <v>3</v>
      </c>
      <c r="J814" t="s">
        <v>22</v>
      </c>
      <c r="K814" s="4"/>
      <c r="L814" s="4"/>
      <c r="M814" s="4">
        <f>I814-K814+L814</f>
        <v>3</v>
      </c>
      <c r="N814" s="4"/>
      <c r="O814" s="4">
        <f>M814-N814</f>
        <v>3</v>
      </c>
      <c r="P814" s="4"/>
      <c r="Q814" s="4">
        <f>O814-P814</f>
        <v>3</v>
      </c>
    </row>
    <row r="815" spans="1:17" ht="15" customHeight="1" x14ac:dyDescent="0.25">
      <c r="A815">
        <v>377</v>
      </c>
      <c r="B815" t="s">
        <v>67</v>
      </c>
      <c r="C815" t="s">
        <v>225</v>
      </c>
      <c r="D815" t="s">
        <v>475</v>
      </c>
      <c r="E815">
        <v>1</v>
      </c>
      <c r="F815">
        <v>197</v>
      </c>
      <c r="G815" t="s">
        <v>188</v>
      </c>
      <c r="H815" t="s">
        <v>108</v>
      </c>
      <c r="I815" s="1">
        <v>1</v>
      </c>
      <c r="J815" t="s">
        <v>22</v>
      </c>
      <c r="K815" s="4"/>
      <c r="L815" s="4"/>
      <c r="M815" s="4">
        <f>I815-K815+L815</f>
        <v>1</v>
      </c>
      <c r="N815" s="4"/>
      <c r="O815" s="4">
        <f>M815-N815</f>
        <v>1</v>
      </c>
      <c r="P815" s="4"/>
      <c r="Q815" s="4">
        <f>O815-P815</f>
        <v>1</v>
      </c>
    </row>
    <row r="816" spans="1:17" ht="15" customHeight="1" x14ac:dyDescent="0.25">
      <c r="A816">
        <v>380</v>
      </c>
      <c r="B816" t="s">
        <v>51</v>
      </c>
      <c r="C816" t="s">
        <v>395</v>
      </c>
      <c r="D816" t="s">
        <v>476</v>
      </c>
      <c r="E816">
        <v>1</v>
      </c>
      <c r="F816">
        <v>109</v>
      </c>
      <c r="G816" t="s">
        <v>44</v>
      </c>
      <c r="H816" t="s">
        <v>76</v>
      </c>
      <c r="I816" s="4">
        <v>1</v>
      </c>
      <c r="J816" t="s">
        <v>77</v>
      </c>
      <c r="K816" s="4">
        <v>1</v>
      </c>
      <c r="L816" s="4"/>
      <c r="M816" s="4"/>
      <c r="N816" s="4"/>
      <c r="O816" s="4"/>
      <c r="P816" s="4"/>
      <c r="Q816" s="4"/>
    </row>
    <row r="817" spans="1:17" ht="15" customHeight="1" x14ac:dyDescent="0.25">
      <c r="A817">
        <v>381</v>
      </c>
      <c r="B817" t="s">
        <v>67</v>
      </c>
      <c r="C817" t="s">
        <v>389</v>
      </c>
      <c r="D817" t="s">
        <v>477</v>
      </c>
      <c r="E817">
        <v>27</v>
      </c>
      <c r="F817">
        <v>14.62</v>
      </c>
      <c r="G817" t="s">
        <v>44</v>
      </c>
      <c r="H817" t="s">
        <v>50</v>
      </c>
      <c r="I817" s="1">
        <v>1</v>
      </c>
      <c r="J817" t="s">
        <v>22</v>
      </c>
      <c r="K817" s="4"/>
      <c r="L817" s="4"/>
      <c r="M817" s="4">
        <f>I817-K817+L817</f>
        <v>1</v>
      </c>
      <c r="N817" s="4"/>
      <c r="O817" s="4">
        <f>M817-N817</f>
        <v>1</v>
      </c>
      <c r="P817" s="4">
        <v>1</v>
      </c>
      <c r="Q817" s="4">
        <f>O817-P817</f>
        <v>0</v>
      </c>
    </row>
    <row r="818" spans="1:17" ht="15" customHeight="1" x14ac:dyDescent="0.25">
      <c r="A818">
        <v>381</v>
      </c>
      <c r="B818" t="s">
        <v>67</v>
      </c>
      <c r="C818" t="s">
        <v>389</v>
      </c>
      <c r="D818" t="s">
        <v>477</v>
      </c>
      <c r="E818">
        <v>27</v>
      </c>
      <c r="F818">
        <v>14.62</v>
      </c>
      <c r="G818" t="s">
        <v>44</v>
      </c>
      <c r="H818" t="s">
        <v>64</v>
      </c>
      <c r="I818" s="1">
        <v>1</v>
      </c>
      <c r="J818" t="s">
        <v>22</v>
      </c>
      <c r="K818" s="4"/>
      <c r="L818" s="4"/>
      <c r="M818" s="4">
        <f>I818-K818+L818</f>
        <v>1</v>
      </c>
      <c r="N818" s="4"/>
      <c r="O818" s="4">
        <f>M818-N818</f>
        <v>1</v>
      </c>
      <c r="P818" s="4">
        <v>1</v>
      </c>
      <c r="Q818" s="4">
        <f>O818-P818</f>
        <v>0</v>
      </c>
    </row>
    <row r="819" spans="1:17" ht="15" customHeight="1" x14ac:dyDescent="0.25">
      <c r="A819">
        <v>381</v>
      </c>
      <c r="B819" t="s">
        <v>67</v>
      </c>
      <c r="C819" t="s">
        <v>389</v>
      </c>
      <c r="D819" t="s">
        <v>477</v>
      </c>
      <c r="E819">
        <v>27</v>
      </c>
      <c r="F819">
        <v>14.62</v>
      </c>
      <c r="G819" t="s">
        <v>44</v>
      </c>
      <c r="H819" t="s">
        <v>64</v>
      </c>
      <c r="I819" s="1">
        <v>25</v>
      </c>
      <c r="J819" t="s">
        <v>22</v>
      </c>
      <c r="K819" s="4">
        <v>25</v>
      </c>
      <c r="L819" s="4"/>
      <c r="M819" s="4">
        <f>I819-K819+L819</f>
        <v>0</v>
      </c>
      <c r="N819" s="4"/>
      <c r="O819" s="4">
        <f>M819-N819</f>
        <v>0</v>
      </c>
      <c r="P819" s="4"/>
      <c r="Q819" s="4">
        <f>O819-P819</f>
        <v>0</v>
      </c>
    </row>
    <row r="820" spans="1:17" ht="15" customHeight="1" x14ac:dyDescent="0.25">
      <c r="A820">
        <v>382</v>
      </c>
      <c r="B820" t="s">
        <v>51</v>
      </c>
      <c r="C820" t="s">
        <v>395</v>
      </c>
      <c r="D820" t="s">
        <v>478</v>
      </c>
      <c r="E820">
        <v>4</v>
      </c>
      <c r="F820">
        <v>7.75</v>
      </c>
      <c r="G820" t="s">
        <v>369</v>
      </c>
      <c r="H820" t="s">
        <v>76</v>
      </c>
      <c r="I820" s="4">
        <v>1</v>
      </c>
      <c r="J820" t="s">
        <v>77</v>
      </c>
      <c r="K820" s="4"/>
      <c r="L820" s="4"/>
      <c r="M820" s="4"/>
      <c r="N820" s="4"/>
      <c r="O820" s="4"/>
      <c r="P820" s="4"/>
      <c r="Q820" s="4"/>
    </row>
    <row r="821" spans="1:17" ht="15" customHeight="1" x14ac:dyDescent="0.25">
      <c r="A821">
        <v>382</v>
      </c>
      <c r="B821" t="s">
        <v>51</v>
      </c>
      <c r="C821" t="s">
        <v>395</v>
      </c>
      <c r="D821" t="s">
        <v>478</v>
      </c>
      <c r="E821">
        <v>4</v>
      </c>
      <c r="F821">
        <v>7.75</v>
      </c>
      <c r="G821" t="s">
        <v>369</v>
      </c>
      <c r="H821" t="s">
        <v>262</v>
      </c>
      <c r="I821" s="1">
        <v>3</v>
      </c>
      <c r="J821" t="s">
        <v>22</v>
      </c>
      <c r="K821" s="4"/>
      <c r="L821" s="4"/>
      <c r="M821" s="4">
        <f>I821-K821+L821</f>
        <v>3</v>
      </c>
      <c r="N821" s="4"/>
      <c r="O821" s="4">
        <f>M821-N821</f>
        <v>3</v>
      </c>
      <c r="P821" s="4"/>
      <c r="Q821" s="4">
        <f>O821-P821</f>
        <v>3</v>
      </c>
    </row>
    <row r="822" spans="1:17" ht="15" customHeight="1" x14ac:dyDescent="0.25">
      <c r="A822">
        <v>383</v>
      </c>
      <c r="B822" t="s">
        <v>51</v>
      </c>
      <c r="C822" t="s">
        <v>395</v>
      </c>
      <c r="D822" t="s">
        <v>479</v>
      </c>
      <c r="E822">
        <v>1</v>
      </c>
      <c r="F822">
        <v>6.9</v>
      </c>
      <c r="G822" t="s">
        <v>393</v>
      </c>
      <c r="H822" t="s">
        <v>64</v>
      </c>
      <c r="I822" s="1">
        <v>1</v>
      </c>
      <c r="J822" t="s">
        <v>22</v>
      </c>
      <c r="K822" s="4"/>
      <c r="L822" s="4"/>
      <c r="M822" s="4">
        <f>I822-K822+L822</f>
        <v>1</v>
      </c>
      <c r="N822" s="4"/>
      <c r="O822" s="4">
        <f>M822-N822</f>
        <v>1</v>
      </c>
      <c r="P822" s="4"/>
      <c r="Q822" s="4">
        <f>O822-P822</f>
        <v>1</v>
      </c>
    </row>
    <row r="823" spans="1:17" ht="15" customHeight="1" x14ac:dyDescent="0.25">
      <c r="A823">
        <v>384</v>
      </c>
      <c r="B823" t="s">
        <v>67</v>
      </c>
      <c r="C823" t="s">
        <v>389</v>
      </c>
      <c r="D823" t="s">
        <v>480</v>
      </c>
      <c r="E823">
        <v>2</v>
      </c>
      <c r="F823">
        <v>7.74</v>
      </c>
      <c r="G823" t="s">
        <v>369</v>
      </c>
      <c r="H823" t="s">
        <v>76</v>
      </c>
      <c r="I823" s="4">
        <v>1</v>
      </c>
      <c r="J823" t="s">
        <v>77</v>
      </c>
      <c r="K823" s="4">
        <v>1</v>
      </c>
      <c r="L823" s="4"/>
      <c r="M823" s="4"/>
      <c r="N823" s="4"/>
      <c r="O823" s="4"/>
      <c r="P823" s="4"/>
      <c r="Q823" s="4"/>
    </row>
    <row r="824" spans="1:17" ht="15" customHeight="1" x14ac:dyDescent="0.25">
      <c r="A824">
        <v>384</v>
      </c>
      <c r="B824" t="s">
        <v>67</v>
      </c>
      <c r="C824" t="s">
        <v>389</v>
      </c>
      <c r="D824" t="s">
        <v>480</v>
      </c>
      <c r="E824">
        <v>2</v>
      </c>
      <c r="F824">
        <v>7.74</v>
      </c>
      <c r="G824" t="s">
        <v>369</v>
      </c>
      <c r="H824" t="s">
        <v>146</v>
      </c>
      <c r="I824" s="1">
        <v>1</v>
      </c>
      <c r="J824" t="s">
        <v>22</v>
      </c>
      <c r="K824" s="4"/>
      <c r="L824" s="4"/>
      <c r="M824" s="4">
        <f>I824-K824+L824</f>
        <v>1</v>
      </c>
      <c r="N824" s="4"/>
      <c r="O824" s="4">
        <f>M824-N824</f>
        <v>1</v>
      </c>
      <c r="P824" s="4"/>
      <c r="Q824" s="4">
        <f>O824-P824</f>
        <v>1</v>
      </c>
    </row>
    <row r="825" spans="1:17" ht="15" customHeight="1" x14ac:dyDescent="0.25">
      <c r="A825">
        <v>385</v>
      </c>
      <c r="B825" t="s">
        <v>67</v>
      </c>
      <c r="C825" t="s">
        <v>389</v>
      </c>
      <c r="D825" t="s">
        <v>481</v>
      </c>
      <c r="E825">
        <v>22</v>
      </c>
      <c r="F825">
        <v>7.27</v>
      </c>
      <c r="G825" t="s">
        <v>369</v>
      </c>
      <c r="H825" t="s">
        <v>46</v>
      </c>
      <c r="I825" s="4">
        <v>4</v>
      </c>
      <c r="J825" t="s">
        <v>20</v>
      </c>
      <c r="K825" s="4">
        <f>I825</f>
        <v>4</v>
      </c>
      <c r="L825" s="4"/>
      <c r="M825" s="4" t="e">
        <f>L825-#REF!</f>
        <v>#REF!</v>
      </c>
      <c r="N825" s="4"/>
      <c r="O825" s="4" t="e">
        <f>M825-N825</f>
        <v>#REF!</v>
      </c>
      <c r="P825" s="4"/>
      <c r="Q825" s="4"/>
    </row>
    <row r="826" spans="1:17" ht="15" customHeight="1" x14ac:dyDescent="0.25">
      <c r="A826">
        <v>385</v>
      </c>
      <c r="B826" t="s">
        <v>67</v>
      </c>
      <c r="C826" t="s">
        <v>389</v>
      </c>
      <c r="D826" t="s">
        <v>481</v>
      </c>
      <c r="E826">
        <v>22</v>
      </c>
      <c r="F826">
        <v>7.27</v>
      </c>
      <c r="G826" t="s">
        <v>369</v>
      </c>
      <c r="H826" t="s">
        <v>46</v>
      </c>
      <c r="I826" s="4">
        <v>2</v>
      </c>
      <c r="J826" t="s">
        <v>20</v>
      </c>
      <c r="K826" s="4">
        <f>I826</f>
        <v>2</v>
      </c>
      <c r="L826" s="4"/>
      <c r="M826" s="4" t="e">
        <f>L826-#REF!</f>
        <v>#REF!</v>
      </c>
      <c r="N826" s="4"/>
      <c r="O826" s="4" t="e">
        <f>M826-N826</f>
        <v>#REF!</v>
      </c>
      <c r="P826" s="4"/>
      <c r="Q826" s="4"/>
    </row>
    <row r="827" spans="1:17" ht="15" customHeight="1" x14ac:dyDescent="0.25">
      <c r="A827">
        <v>385</v>
      </c>
      <c r="B827" t="s">
        <v>67</v>
      </c>
      <c r="C827" t="s">
        <v>389</v>
      </c>
      <c r="D827" t="s">
        <v>481</v>
      </c>
      <c r="E827">
        <v>22</v>
      </c>
      <c r="F827">
        <v>7.27</v>
      </c>
      <c r="G827" t="s">
        <v>369</v>
      </c>
      <c r="H827" t="s">
        <v>116</v>
      </c>
      <c r="I827" s="4">
        <v>8</v>
      </c>
      <c r="J827" t="s">
        <v>115</v>
      </c>
      <c r="K827" s="1">
        <v>8</v>
      </c>
      <c r="L827" s="2">
        <v>8</v>
      </c>
      <c r="M827" s="3" t="e">
        <f>#REF!+L827</f>
        <v>#REF!</v>
      </c>
      <c r="N827" s="1">
        <v>8</v>
      </c>
      <c r="O827" s="3" t="e">
        <f>M827-N827</f>
        <v>#REF!</v>
      </c>
      <c r="Q827" s="3" t="e">
        <f>O827-P827</f>
        <v>#REF!</v>
      </c>
    </row>
    <row r="828" spans="1:17" ht="15" customHeight="1" x14ac:dyDescent="0.25">
      <c r="A828">
        <v>385</v>
      </c>
      <c r="B828" t="s">
        <v>67</v>
      </c>
      <c r="C828" t="s">
        <v>389</v>
      </c>
      <c r="D828" t="s">
        <v>481</v>
      </c>
      <c r="E828">
        <v>22</v>
      </c>
      <c r="F828">
        <v>7.27</v>
      </c>
      <c r="G828" t="s">
        <v>369</v>
      </c>
      <c r="H828" t="s">
        <v>31</v>
      </c>
      <c r="I828" s="4">
        <v>1</v>
      </c>
      <c r="J828" t="s">
        <v>32</v>
      </c>
      <c r="K828" s="4"/>
      <c r="L828" s="4"/>
      <c r="M828" s="4"/>
      <c r="N828" s="4"/>
      <c r="O828" s="4"/>
      <c r="P828" s="4"/>
      <c r="Q828" s="4"/>
    </row>
    <row r="829" spans="1:17" ht="15" customHeight="1" x14ac:dyDescent="0.25">
      <c r="A829">
        <v>385</v>
      </c>
      <c r="B829" t="s">
        <v>67</v>
      </c>
      <c r="C829" t="s">
        <v>389</v>
      </c>
      <c r="D829" t="s">
        <v>481</v>
      </c>
      <c r="E829">
        <v>22</v>
      </c>
      <c r="F829">
        <v>7.27</v>
      </c>
      <c r="G829" t="s">
        <v>369</v>
      </c>
      <c r="H829" t="s">
        <v>61</v>
      </c>
      <c r="I829" s="1">
        <v>1</v>
      </c>
      <c r="J829" t="s">
        <v>22</v>
      </c>
      <c r="K829" s="4"/>
      <c r="L829" s="4"/>
      <c r="M829" s="4">
        <f>I829-K829+L829</f>
        <v>1</v>
      </c>
      <c r="N829" s="4"/>
      <c r="O829" s="4">
        <f>M829-N829</f>
        <v>1</v>
      </c>
      <c r="P829" s="4"/>
      <c r="Q829" s="4">
        <f>O829-P829</f>
        <v>1</v>
      </c>
    </row>
    <row r="830" spans="1:17" ht="15" customHeight="1" x14ac:dyDescent="0.25">
      <c r="A830">
        <v>385</v>
      </c>
      <c r="B830" t="s">
        <v>67</v>
      </c>
      <c r="C830" t="s">
        <v>389</v>
      </c>
      <c r="D830" t="s">
        <v>481</v>
      </c>
      <c r="E830">
        <v>22</v>
      </c>
      <c r="F830">
        <v>7.27</v>
      </c>
      <c r="G830" t="s">
        <v>369</v>
      </c>
      <c r="H830" t="s">
        <v>146</v>
      </c>
      <c r="I830" s="1">
        <v>5</v>
      </c>
      <c r="J830" t="s">
        <v>22</v>
      </c>
      <c r="K830" s="4"/>
      <c r="L830" s="4"/>
      <c r="M830" s="4">
        <f>I830-K830+L830</f>
        <v>5</v>
      </c>
      <c r="N830" s="4"/>
      <c r="O830" s="4">
        <f>M830-N830</f>
        <v>5</v>
      </c>
      <c r="P830" s="4"/>
      <c r="Q830" s="4">
        <f>O830-P830</f>
        <v>5</v>
      </c>
    </row>
    <row r="831" spans="1:17" ht="15" customHeight="1" x14ac:dyDescent="0.25">
      <c r="A831">
        <v>385</v>
      </c>
      <c r="B831" t="s">
        <v>67</v>
      </c>
      <c r="C831" t="s">
        <v>389</v>
      </c>
      <c r="D831" t="s">
        <v>481</v>
      </c>
      <c r="E831">
        <v>22</v>
      </c>
      <c r="F831">
        <v>7.27</v>
      </c>
      <c r="G831" t="s">
        <v>369</v>
      </c>
      <c r="H831" t="s">
        <v>64</v>
      </c>
      <c r="I831" s="1">
        <v>1</v>
      </c>
      <c r="J831" t="s">
        <v>22</v>
      </c>
      <c r="K831" s="4"/>
      <c r="L831" s="4"/>
      <c r="M831" s="4">
        <f>I831-K831+L831</f>
        <v>1</v>
      </c>
      <c r="N831" s="4"/>
      <c r="O831" s="4">
        <f>M831-N831</f>
        <v>1</v>
      </c>
      <c r="P831" s="4"/>
      <c r="Q831" s="4">
        <f>O831-P831</f>
        <v>1</v>
      </c>
    </row>
    <row r="832" spans="1:17" ht="15" customHeight="1" x14ac:dyDescent="0.25">
      <c r="A832">
        <v>386</v>
      </c>
      <c r="B832" t="s">
        <v>67</v>
      </c>
      <c r="C832" t="s">
        <v>389</v>
      </c>
      <c r="D832" t="s">
        <v>482</v>
      </c>
      <c r="E832">
        <v>3</v>
      </c>
      <c r="F832">
        <v>18.100000000000001</v>
      </c>
      <c r="G832" t="s">
        <v>44</v>
      </c>
      <c r="H832" t="s">
        <v>76</v>
      </c>
      <c r="I832" s="4">
        <v>1</v>
      </c>
      <c r="J832" t="s">
        <v>77</v>
      </c>
      <c r="K832" s="4"/>
      <c r="L832" s="4"/>
      <c r="M832" s="4"/>
      <c r="N832" s="4"/>
      <c r="O832" s="4"/>
      <c r="P832" s="4"/>
      <c r="Q832" s="4"/>
    </row>
    <row r="833" spans="1:17" ht="15" customHeight="1" x14ac:dyDescent="0.25">
      <c r="A833">
        <v>386</v>
      </c>
      <c r="B833" t="s">
        <v>67</v>
      </c>
      <c r="C833" t="s">
        <v>389</v>
      </c>
      <c r="D833" t="s">
        <v>482</v>
      </c>
      <c r="E833">
        <v>3</v>
      </c>
      <c r="F833">
        <v>18.100000000000001</v>
      </c>
      <c r="G833" t="s">
        <v>44</v>
      </c>
      <c r="H833" t="s">
        <v>116</v>
      </c>
      <c r="I833" s="4">
        <v>2</v>
      </c>
      <c r="J833" t="s">
        <v>115</v>
      </c>
      <c r="K833" s="1">
        <v>2</v>
      </c>
      <c r="L833" s="2">
        <v>2</v>
      </c>
      <c r="M833" s="3" t="e">
        <f>#REF!+L833</f>
        <v>#REF!</v>
      </c>
      <c r="N833" s="1">
        <v>2</v>
      </c>
      <c r="O833" s="3" t="e">
        <f>M833-N833</f>
        <v>#REF!</v>
      </c>
      <c r="Q833" s="3" t="e">
        <f>O833-P833</f>
        <v>#REF!</v>
      </c>
    </row>
    <row r="834" spans="1:17" ht="15" customHeight="1" x14ac:dyDescent="0.25">
      <c r="A834">
        <v>387</v>
      </c>
      <c r="B834" t="s">
        <v>51</v>
      </c>
      <c r="C834" t="s">
        <v>395</v>
      </c>
      <c r="D834" t="s">
        <v>483</v>
      </c>
      <c r="E834">
        <v>3</v>
      </c>
      <c r="F834">
        <v>93.33</v>
      </c>
      <c r="G834" t="s">
        <v>369</v>
      </c>
      <c r="H834" t="s">
        <v>76</v>
      </c>
      <c r="I834" s="4">
        <v>1</v>
      </c>
      <c r="J834" t="s">
        <v>77</v>
      </c>
      <c r="K834" s="4"/>
      <c r="L834" s="4"/>
      <c r="M834" s="4"/>
      <c r="N834" s="4"/>
      <c r="O834" s="4"/>
      <c r="P834" s="4"/>
      <c r="Q834" s="4"/>
    </row>
    <row r="835" spans="1:17" ht="15" customHeight="1" x14ac:dyDescent="0.25">
      <c r="A835">
        <v>387</v>
      </c>
      <c r="B835" t="s">
        <v>51</v>
      </c>
      <c r="C835" t="s">
        <v>395</v>
      </c>
      <c r="D835" t="s">
        <v>483</v>
      </c>
      <c r="E835">
        <v>3</v>
      </c>
      <c r="F835">
        <v>93.33</v>
      </c>
      <c r="G835" t="s">
        <v>369</v>
      </c>
      <c r="H835" t="s">
        <v>49</v>
      </c>
      <c r="I835" s="1">
        <v>2</v>
      </c>
      <c r="J835" t="s">
        <v>22</v>
      </c>
      <c r="K835" s="4"/>
      <c r="L835" s="4"/>
      <c r="M835" s="4">
        <f>I835-K835+L835</f>
        <v>2</v>
      </c>
      <c r="N835" s="4"/>
      <c r="O835" s="4">
        <f>M835-N835</f>
        <v>2</v>
      </c>
      <c r="P835" s="4"/>
      <c r="Q835" s="4">
        <f>O835-P835</f>
        <v>2</v>
      </c>
    </row>
    <row r="836" spans="1:17" ht="15" customHeight="1" x14ac:dyDescent="0.25">
      <c r="A836">
        <v>388</v>
      </c>
      <c r="B836" t="s">
        <v>67</v>
      </c>
      <c r="C836" t="s">
        <v>389</v>
      </c>
      <c r="D836" t="s">
        <v>484</v>
      </c>
      <c r="E836">
        <v>1</v>
      </c>
      <c r="F836">
        <v>200</v>
      </c>
      <c r="G836" t="s">
        <v>44</v>
      </c>
      <c r="H836" t="s">
        <v>76</v>
      </c>
      <c r="I836" s="4">
        <v>1</v>
      </c>
      <c r="J836" t="s">
        <v>77</v>
      </c>
      <c r="K836" s="4">
        <v>1</v>
      </c>
      <c r="L836" s="4"/>
      <c r="M836" s="4"/>
      <c r="N836" s="4"/>
      <c r="O836" s="4"/>
      <c r="P836" s="4"/>
      <c r="Q836" s="4"/>
    </row>
    <row r="837" spans="1:17" ht="15" customHeight="1" x14ac:dyDescent="0.25">
      <c r="A837">
        <v>389</v>
      </c>
      <c r="B837" t="s">
        <v>67</v>
      </c>
      <c r="C837" t="s">
        <v>389</v>
      </c>
      <c r="D837" t="s">
        <v>485</v>
      </c>
      <c r="E837">
        <v>22</v>
      </c>
      <c r="F837">
        <v>20.100000000000001</v>
      </c>
      <c r="G837" t="s">
        <v>391</v>
      </c>
      <c r="H837" t="s">
        <v>46</v>
      </c>
      <c r="I837" s="4">
        <v>5</v>
      </c>
      <c r="J837" t="s">
        <v>20</v>
      </c>
      <c r="K837" s="4">
        <f>I837</f>
        <v>5</v>
      </c>
      <c r="L837" s="4"/>
      <c r="M837" s="4" t="e">
        <f>L837-#REF!</f>
        <v>#REF!</v>
      </c>
      <c r="N837" s="4"/>
      <c r="O837" s="4" t="e">
        <f>M837-N837</f>
        <v>#REF!</v>
      </c>
      <c r="P837" s="4"/>
      <c r="Q837" s="4"/>
    </row>
    <row r="838" spans="1:17" ht="15" customHeight="1" x14ac:dyDescent="0.25">
      <c r="A838">
        <v>389</v>
      </c>
      <c r="B838" t="s">
        <v>67</v>
      </c>
      <c r="C838" t="s">
        <v>389</v>
      </c>
      <c r="D838" t="s">
        <v>485</v>
      </c>
      <c r="E838">
        <v>22</v>
      </c>
      <c r="F838">
        <v>20.100000000000001</v>
      </c>
      <c r="G838" t="s">
        <v>391</v>
      </c>
      <c r="H838" t="s">
        <v>31</v>
      </c>
      <c r="I838" s="4">
        <v>4</v>
      </c>
      <c r="J838" t="s">
        <v>32</v>
      </c>
      <c r="K838" s="4"/>
      <c r="L838" s="4"/>
      <c r="M838" s="4"/>
      <c r="N838" s="4"/>
      <c r="O838" s="4"/>
      <c r="P838" s="4"/>
      <c r="Q838" s="4"/>
    </row>
    <row r="839" spans="1:17" ht="15" customHeight="1" x14ac:dyDescent="0.25">
      <c r="A839">
        <v>389</v>
      </c>
      <c r="B839" t="s">
        <v>67</v>
      </c>
      <c r="C839" t="s">
        <v>389</v>
      </c>
      <c r="D839" t="s">
        <v>485</v>
      </c>
      <c r="E839">
        <v>22</v>
      </c>
      <c r="F839">
        <v>20.100000000000001</v>
      </c>
      <c r="G839" t="s">
        <v>391</v>
      </c>
      <c r="H839" t="s">
        <v>49</v>
      </c>
      <c r="I839" s="1">
        <v>10</v>
      </c>
      <c r="J839" t="s">
        <v>22</v>
      </c>
      <c r="K839" s="4"/>
      <c r="L839" s="4"/>
      <c r="M839" s="4">
        <f>I839-K839+L839</f>
        <v>10</v>
      </c>
      <c r="N839" s="4"/>
      <c r="O839" s="4">
        <f>M839-N839</f>
        <v>10</v>
      </c>
      <c r="P839" s="4"/>
      <c r="Q839" s="4">
        <f>O839-P839</f>
        <v>10</v>
      </c>
    </row>
    <row r="840" spans="1:17" ht="15" customHeight="1" x14ac:dyDescent="0.25">
      <c r="A840">
        <v>389</v>
      </c>
      <c r="B840" t="s">
        <v>67</v>
      </c>
      <c r="C840" t="s">
        <v>389</v>
      </c>
      <c r="D840" t="s">
        <v>485</v>
      </c>
      <c r="E840">
        <v>22</v>
      </c>
      <c r="F840">
        <v>20.100000000000001</v>
      </c>
      <c r="G840" t="s">
        <v>391</v>
      </c>
      <c r="H840" t="s">
        <v>96</v>
      </c>
      <c r="I840" s="1">
        <v>3</v>
      </c>
      <c r="J840" t="s">
        <v>22</v>
      </c>
      <c r="K840" s="4"/>
      <c r="L840" s="4"/>
      <c r="M840" s="4">
        <f>I840-K840+L840</f>
        <v>3</v>
      </c>
      <c r="N840" s="4"/>
      <c r="O840" s="4">
        <f>M840-N840</f>
        <v>3</v>
      </c>
      <c r="P840" s="4">
        <v>3</v>
      </c>
      <c r="Q840" s="4">
        <f>O840-P840</f>
        <v>0</v>
      </c>
    </row>
    <row r="841" spans="1:17" ht="15" customHeight="1" x14ac:dyDescent="0.25">
      <c r="A841">
        <v>390</v>
      </c>
      <c r="B841" t="s">
        <v>67</v>
      </c>
      <c r="C841" t="s">
        <v>389</v>
      </c>
      <c r="D841" t="s">
        <v>486</v>
      </c>
      <c r="E841">
        <v>1</v>
      </c>
      <c r="F841">
        <v>39</v>
      </c>
      <c r="G841" t="s">
        <v>44</v>
      </c>
      <c r="H841" t="s">
        <v>76</v>
      </c>
      <c r="I841" s="4">
        <v>1</v>
      </c>
      <c r="J841" t="s">
        <v>77</v>
      </c>
      <c r="K841" s="4">
        <v>1</v>
      </c>
      <c r="L841" s="4"/>
      <c r="M841" s="4"/>
      <c r="N841" s="4"/>
      <c r="O841" s="4"/>
      <c r="P841" s="4"/>
      <c r="Q841" s="4"/>
    </row>
    <row r="842" spans="1:17" ht="15" customHeight="1" x14ac:dyDescent="0.25">
      <c r="A842">
        <v>391</v>
      </c>
      <c r="B842" t="s">
        <v>51</v>
      </c>
      <c r="C842" t="s">
        <v>487</v>
      </c>
      <c r="D842" t="s">
        <v>488</v>
      </c>
      <c r="E842">
        <v>15</v>
      </c>
      <c r="F842">
        <v>26.67</v>
      </c>
      <c r="G842" t="s">
        <v>188</v>
      </c>
      <c r="H842" t="s">
        <v>211</v>
      </c>
      <c r="I842" s="1">
        <v>1</v>
      </c>
      <c r="J842" t="s">
        <v>22</v>
      </c>
      <c r="K842" s="4"/>
      <c r="L842" s="4"/>
      <c r="M842" s="4">
        <f>I842-K842+L842</f>
        <v>1</v>
      </c>
      <c r="N842" s="4"/>
      <c r="O842" s="4">
        <f t="shared" ref="O842:O848" si="95">M842-N842</f>
        <v>1</v>
      </c>
      <c r="P842" s="4">
        <v>1</v>
      </c>
      <c r="Q842" s="4">
        <f>O842-P842</f>
        <v>0</v>
      </c>
    </row>
    <row r="843" spans="1:17" ht="15" customHeight="1" x14ac:dyDescent="0.25">
      <c r="A843">
        <v>391</v>
      </c>
      <c r="B843" t="s">
        <v>51</v>
      </c>
      <c r="C843" t="s">
        <v>487</v>
      </c>
      <c r="D843" t="s">
        <v>488</v>
      </c>
      <c r="E843">
        <v>15</v>
      </c>
      <c r="F843">
        <v>26.67</v>
      </c>
      <c r="G843" t="s">
        <v>188</v>
      </c>
      <c r="H843" t="s">
        <v>233</v>
      </c>
      <c r="I843" s="1">
        <v>1</v>
      </c>
      <c r="J843" t="s">
        <v>22</v>
      </c>
      <c r="K843" s="4"/>
      <c r="L843" s="4"/>
      <c r="M843" s="4">
        <f>I843-K843+L843</f>
        <v>1</v>
      </c>
      <c r="N843" s="4"/>
      <c r="O843" s="4">
        <f t="shared" si="95"/>
        <v>1</v>
      </c>
      <c r="P843" s="4"/>
      <c r="Q843" s="4">
        <f>O843-P843</f>
        <v>1</v>
      </c>
    </row>
    <row r="844" spans="1:17" ht="15" customHeight="1" x14ac:dyDescent="0.25">
      <c r="A844">
        <v>391</v>
      </c>
      <c r="B844" t="s">
        <v>51</v>
      </c>
      <c r="C844" t="s">
        <v>487</v>
      </c>
      <c r="D844" t="s">
        <v>488</v>
      </c>
      <c r="E844">
        <v>15</v>
      </c>
      <c r="F844">
        <v>26.67</v>
      </c>
      <c r="G844" t="s">
        <v>188</v>
      </c>
      <c r="H844" t="s">
        <v>37</v>
      </c>
      <c r="I844" s="1">
        <v>12</v>
      </c>
      <c r="J844" t="s">
        <v>22</v>
      </c>
      <c r="K844" s="4"/>
      <c r="L844" s="4"/>
      <c r="M844" s="4">
        <f>I844-K844+L844</f>
        <v>12</v>
      </c>
      <c r="N844" s="4">
        <v>5</v>
      </c>
      <c r="O844" s="4">
        <f t="shared" si="95"/>
        <v>7</v>
      </c>
      <c r="P844" s="4"/>
      <c r="Q844" s="4">
        <f>O844-P844</f>
        <v>7</v>
      </c>
    </row>
    <row r="845" spans="1:17" ht="15" customHeight="1" x14ac:dyDescent="0.25">
      <c r="A845">
        <v>391</v>
      </c>
      <c r="B845" t="s">
        <v>51</v>
      </c>
      <c r="C845" t="s">
        <v>487</v>
      </c>
      <c r="D845" t="s">
        <v>488</v>
      </c>
      <c r="E845">
        <v>15</v>
      </c>
      <c r="F845">
        <v>26.67</v>
      </c>
      <c r="G845" t="s">
        <v>188</v>
      </c>
      <c r="H845" t="s">
        <v>212</v>
      </c>
      <c r="I845" s="1">
        <v>1</v>
      </c>
      <c r="J845" t="s">
        <v>22</v>
      </c>
      <c r="K845" s="4"/>
      <c r="L845" s="4"/>
      <c r="M845" s="4">
        <f>I845-K845+L845</f>
        <v>1</v>
      </c>
      <c r="N845" s="4"/>
      <c r="O845" s="4">
        <f t="shared" si="95"/>
        <v>1</v>
      </c>
      <c r="P845" s="4"/>
      <c r="Q845" s="4">
        <f>O845-P845</f>
        <v>1</v>
      </c>
    </row>
    <row r="846" spans="1:17" ht="15" customHeight="1" x14ac:dyDescent="0.25">
      <c r="A846">
        <v>392</v>
      </c>
      <c r="B846" t="s">
        <v>67</v>
      </c>
      <c r="C846" t="s">
        <v>389</v>
      </c>
      <c r="D846" t="s">
        <v>489</v>
      </c>
      <c r="E846">
        <v>7</v>
      </c>
      <c r="F846">
        <v>21.42</v>
      </c>
      <c r="G846" t="s">
        <v>369</v>
      </c>
      <c r="H846" t="s">
        <v>45</v>
      </c>
      <c r="I846" s="4">
        <v>2</v>
      </c>
      <c r="J846" t="s">
        <v>20</v>
      </c>
      <c r="K846" s="4">
        <f>I846</f>
        <v>2</v>
      </c>
      <c r="L846" s="4">
        <v>2</v>
      </c>
      <c r="M846" s="4" t="e">
        <f>L846-#REF!</f>
        <v>#REF!</v>
      </c>
      <c r="N846" s="4"/>
      <c r="O846" s="4" t="e">
        <f t="shared" si="95"/>
        <v>#REF!</v>
      </c>
      <c r="P846" s="4"/>
      <c r="Q846" s="4"/>
    </row>
    <row r="847" spans="1:17" ht="15" customHeight="1" x14ac:dyDescent="0.25">
      <c r="A847">
        <v>392</v>
      </c>
      <c r="B847" t="s">
        <v>67</v>
      </c>
      <c r="C847" t="s">
        <v>389</v>
      </c>
      <c r="D847" t="s">
        <v>489</v>
      </c>
      <c r="E847">
        <v>7</v>
      </c>
      <c r="F847">
        <v>21.42</v>
      </c>
      <c r="G847" t="s">
        <v>369</v>
      </c>
      <c r="H847" t="s">
        <v>108</v>
      </c>
      <c r="I847" s="1">
        <v>5</v>
      </c>
      <c r="J847" t="s">
        <v>22</v>
      </c>
      <c r="K847" s="4"/>
      <c r="L847" s="4"/>
      <c r="M847" s="4">
        <f>I847-K847+L847</f>
        <v>5</v>
      </c>
      <c r="N847" s="4"/>
      <c r="O847" s="4">
        <f t="shared" si="95"/>
        <v>5</v>
      </c>
      <c r="P847" s="4"/>
      <c r="Q847" s="4">
        <f>O847-P847</f>
        <v>5</v>
      </c>
    </row>
    <row r="848" spans="1:17" ht="15" customHeight="1" x14ac:dyDescent="0.25">
      <c r="A848">
        <v>393</v>
      </c>
      <c r="B848" t="s">
        <v>67</v>
      </c>
      <c r="C848" t="s">
        <v>389</v>
      </c>
      <c r="D848" t="s">
        <v>490</v>
      </c>
      <c r="E848">
        <v>2</v>
      </c>
      <c r="F848">
        <v>60</v>
      </c>
      <c r="G848" t="s">
        <v>369</v>
      </c>
      <c r="H848" t="s">
        <v>45</v>
      </c>
      <c r="I848" s="4">
        <v>2</v>
      </c>
      <c r="J848" t="s">
        <v>20</v>
      </c>
      <c r="K848" s="4">
        <f>I848</f>
        <v>2</v>
      </c>
      <c r="L848" s="4">
        <v>2</v>
      </c>
      <c r="M848" s="4" t="e">
        <f>L848-#REF!</f>
        <v>#REF!</v>
      </c>
      <c r="N848" s="4"/>
      <c r="O848" s="4" t="e">
        <f t="shared" si="95"/>
        <v>#REF!</v>
      </c>
      <c r="P848" s="4"/>
      <c r="Q848" s="4"/>
    </row>
    <row r="849" spans="1:17" ht="15" customHeight="1" x14ac:dyDescent="0.25">
      <c r="A849">
        <v>394</v>
      </c>
      <c r="B849" t="s">
        <v>51</v>
      </c>
      <c r="C849" t="s">
        <v>395</v>
      </c>
      <c r="D849" t="s">
        <v>491</v>
      </c>
      <c r="E849">
        <v>1</v>
      </c>
      <c r="F849">
        <v>38</v>
      </c>
      <c r="G849" t="s">
        <v>369</v>
      </c>
      <c r="H849" t="s">
        <v>76</v>
      </c>
      <c r="I849" s="4">
        <v>1</v>
      </c>
      <c r="J849" t="s">
        <v>77</v>
      </c>
      <c r="K849" s="4"/>
      <c r="L849" s="4"/>
      <c r="M849" s="4"/>
      <c r="N849" s="4"/>
      <c r="O849" s="4"/>
      <c r="P849" s="4"/>
      <c r="Q849" s="4"/>
    </row>
    <row r="850" spans="1:17" ht="15" customHeight="1" x14ac:dyDescent="0.25">
      <c r="A850">
        <v>395</v>
      </c>
      <c r="B850" t="s">
        <v>67</v>
      </c>
      <c r="C850" t="s">
        <v>389</v>
      </c>
      <c r="D850" t="s">
        <v>492</v>
      </c>
      <c r="E850">
        <v>57</v>
      </c>
      <c r="F850">
        <v>15.7</v>
      </c>
      <c r="G850" t="s">
        <v>391</v>
      </c>
      <c r="H850" t="s">
        <v>49</v>
      </c>
      <c r="I850" s="1">
        <v>6</v>
      </c>
      <c r="J850" t="s">
        <v>22</v>
      </c>
      <c r="K850" s="4"/>
      <c r="L850" s="4"/>
      <c r="M850" s="4">
        <f>I850-K850+L850</f>
        <v>6</v>
      </c>
      <c r="N850" s="4"/>
      <c r="O850" s="4">
        <f>M850-N850</f>
        <v>6</v>
      </c>
      <c r="P850" s="4"/>
      <c r="Q850" s="4">
        <f>O850-P850</f>
        <v>6</v>
      </c>
    </row>
    <row r="851" spans="1:17" ht="15" customHeight="1" x14ac:dyDescent="0.25">
      <c r="A851">
        <v>395</v>
      </c>
      <c r="B851" t="s">
        <v>67</v>
      </c>
      <c r="C851" t="s">
        <v>389</v>
      </c>
      <c r="D851" t="s">
        <v>492</v>
      </c>
      <c r="E851">
        <v>57</v>
      </c>
      <c r="F851">
        <v>15.7</v>
      </c>
      <c r="G851" t="s">
        <v>391</v>
      </c>
      <c r="H851" t="s">
        <v>76</v>
      </c>
      <c r="I851" s="4">
        <v>1</v>
      </c>
      <c r="J851" t="s">
        <v>77</v>
      </c>
      <c r="K851" s="4"/>
      <c r="L851" s="4"/>
      <c r="M851" s="4"/>
      <c r="N851" s="4"/>
      <c r="O851" s="4"/>
      <c r="P851" s="4"/>
      <c r="Q851" s="4"/>
    </row>
    <row r="852" spans="1:17" ht="15" customHeight="1" x14ac:dyDescent="0.25">
      <c r="A852">
        <v>395</v>
      </c>
      <c r="B852" t="s">
        <v>67</v>
      </c>
      <c r="C852" t="s">
        <v>389</v>
      </c>
      <c r="D852" t="s">
        <v>492</v>
      </c>
      <c r="E852">
        <v>57</v>
      </c>
      <c r="F852">
        <v>15.7</v>
      </c>
      <c r="G852" t="s">
        <v>391</v>
      </c>
      <c r="H852" t="s">
        <v>49</v>
      </c>
      <c r="I852" s="1">
        <v>10</v>
      </c>
      <c r="J852" t="s">
        <v>22</v>
      </c>
      <c r="K852" s="4"/>
      <c r="L852" s="4"/>
      <c r="M852" s="4">
        <f>I852-K852+L852</f>
        <v>10</v>
      </c>
      <c r="N852" s="4"/>
      <c r="O852" s="4">
        <f>M852-N852</f>
        <v>10</v>
      </c>
      <c r="P852" s="4"/>
      <c r="Q852" s="4">
        <f>O852-P852</f>
        <v>10</v>
      </c>
    </row>
    <row r="853" spans="1:17" ht="15" customHeight="1" x14ac:dyDescent="0.25">
      <c r="A853">
        <v>395</v>
      </c>
      <c r="B853" t="s">
        <v>67</v>
      </c>
      <c r="C853" t="s">
        <v>389</v>
      </c>
      <c r="D853" t="s">
        <v>492</v>
      </c>
      <c r="E853">
        <v>57</v>
      </c>
      <c r="F853">
        <v>15.7</v>
      </c>
      <c r="G853" t="s">
        <v>391</v>
      </c>
      <c r="H853" t="s">
        <v>116</v>
      </c>
      <c r="I853" s="4">
        <v>40</v>
      </c>
      <c r="J853" t="s">
        <v>115</v>
      </c>
      <c r="K853" s="1">
        <v>40</v>
      </c>
      <c r="L853" s="2">
        <v>40</v>
      </c>
      <c r="M853" s="3" t="e">
        <f>#REF!+L853</f>
        <v>#REF!</v>
      </c>
      <c r="N853" s="1">
        <v>40</v>
      </c>
      <c r="O853" s="3" t="e">
        <f>M853-N853</f>
        <v>#REF!</v>
      </c>
      <c r="Q853" s="3" t="e">
        <f>O853-P853</f>
        <v>#REF!</v>
      </c>
    </row>
    <row r="854" spans="1:17" ht="15" customHeight="1" x14ac:dyDescent="0.25">
      <c r="A854">
        <v>396</v>
      </c>
      <c r="B854" t="s">
        <v>67</v>
      </c>
      <c r="C854" t="s">
        <v>389</v>
      </c>
      <c r="D854" t="s">
        <v>493</v>
      </c>
      <c r="E854">
        <v>10</v>
      </c>
      <c r="F854">
        <v>17.399999999999999</v>
      </c>
      <c r="G854" t="s">
        <v>369</v>
      </c>
      <c r="H854" t="s">
        <v>76</v>
      </c>
      <c r="I854" s="4">
        <v>1</v>
      </c>
      <c r="J854" t="s">
        <v>77</v>
      </c>
      <c r="K854" s="4">
        <v>1</v>
      </c>
      <c r="L854" s="4"/>
      <c r="M854" s="4"/>
      <c r="N854" s="4"/>
      <c r="O854" s="4"/>
      <c r="P854" s="4"/>
      <c r="Q854" s="4"/>
    </row>
    <row r="855" spans="1:17" ht="15" customHeight="1" x14ac:dyDescent="0.25">
      <c r="A855">
        <v>396</v>
      </c>
      <c r="B855" t="s">
        <v>67</v>
      </c>
      <c r="C855" t="s">
        <v>389</v>
      </c>
      <c r="D855" t="s">
        <v>493</v>
      </c>
      <c r="E855">
        <v>10</v>
      </c>
      <c r="F855">
        <v>17.399999999999999</v>
      </c>
      <c r="G855" t="s">
        <v>369</v>
      </c>
      <c r="H855" t="s">
        <v>46</v>
      </c>
      <c r="I855" s="4">
        <v>2</v>
      </c>
      <c r="J855" t="s">
        <v>20</v>
      </c>
      <c r="K855" s="4">
        <f>I855</f>
        <v>2</v>
      </c>
      <c r="L855" s="4"/>
      <c r="M855" s="4" t="e">
        <f>L855-#REF!</f>
        <v>#REF!</v>
      </c>
      <c r="N855" s="4"/>
      <c r="O855" s="4" t="e">
        <f>M855-N855</f>
        <v>#REF!</v>
      </c>
      <c r="P855" s="4"/>
      <c r="Q855" s="4"/>
    </row>
    <row r="856" spans="1:17" ht="15" customHeight="1" x14ac:dyDescent="0.25">
      <c r="A856">
        <v>396</v>
      </c>
      <c r="B856" t="s">
        <v>67</v>
      </c>
      <c r="C856" t="s">
        <v>389</v>
      </c>
      <c r="D856" t="s">
        <v>493</v>
      </c>
      <c r="E856">
        <v>10</v>
      </c>
      <c r="F856">
        <v>17.399999999999999</v>
      </c>
      <c r="G856" t="s">
        <v>369</v>
      </c>
      <c r="H856" t="s">
        <v>120</v>
      </c>
      <c r="I856" s="1">
        <v>3</v>
      </c>
      <c r="J856" t="s">
        <v>22</v>
      </c>
      <c r="K856" s="4"/>
      <c r="L856" s="4"/>
      <c r="M856" s="4">
        <f>I856-K856+L856</f>
        <v>3</v>
      </c>
      <c r="N856" s="4"/>
      <c r="O856" s="4">
        <f>M856-N856</f>
        <v>3</v>
      </c>
      <c r="P856" s="4"/>
      <c r="Q856" s="4">
        <f>O856-P856</f>
        <v>3</v>
      </c>
    </row>
    <row r="857" spans="1:17" ht="15" customHeight="1" x14ac:dyDescent="0.25">
      <c r="A857">
        <v>396</v>
      </c>
      <c r="B857" t="s">
        <v>67</v>
      </c>
      <c r="C857" t="s">
        <v>389</v>
      </c>
      <c r="D857" t="s">
        <v>493</v>
      </c>
      <c r="E857">
        <v>10</v>
      </c>
      <c r="F857">
        <v>17.399999999999999</v>
      </c>
      <c r="G857" t="s">
        <v>369</v>
      </c>
      <c r="H857" t="s">
        <v>402</v>
      </c>
      <c r="I857" s="4">
        <v>4</v>
      </c>
      <c r="J857" t="s">
        <v>20</v>
      </c>
      <c r="K857" s="4">
        <f>I857</f>
        <v>4</v>
      </c>
      <c r="L857" s="4"/>
      <c r="M857" s="4" t="e">
        <f>L857-#REF!</f>
        <v>#REF!</v>
      </c>
      <c r="N857" s="4"/>
      <c r="O857" s="4" t="e">
        <f>M857-N857</f>
        <v>#REF!</v>
      </c>
      <c r="P857" s="4"/>
      <c r="Q857" s="4"/>
    </row>
    <row r="858" spans="1:17" ht="15" customHeight="1" x14ac:dyDescent="0.25">
      <c r="A858">
        <v>397</v>
      </c>
      <c r="B858" t="s">
        <v>67</v>
      </c>
      <c r="C858" t="s">
        <v>389</v>
      </c>
      <c r="D858" t="s">
        <v>494</v>
      </c>
      <c r="E858">
        <v>2</v>
      </c>
      <c r="F858">
        <v>36</v>
      </c>
      <c r="G858" t="s">
        <v>44</v>
      </c>
      <c r="H858" t="s">
        <v>116</v>
      </c>
      <c r="I858" s="4">
        <v>2</v>
      </c>
      <c r="J858" t="s">
        <v>115</v>
      </c>
      <c r="K858" s="1">
        <v>2</v>
      </c>
      <c r="L858" s="2">
        <v>2</v>
      </c>
      <c r="M858" s="3" t="e">
        <f>#REF!+L858</f>
        <v>#REF!</v>
      </c>
      <c r="N858" s="1">
        <v>2</v>
      </c>
      <c r="O858" s="3" t="e">
        <f>M858-N858</f>
        <v>#REF!</v>
      </c>
      <c r="Q858" s="3" t="e">
        <f>O858-P858</f>
        <v>#REF!</v>
      </c>
    </row>
    <row r="859" spans="1:17" ht="15" customHeight="1" x14ac:dyDescent="0.25">
      <c r="A859">
        <v>398</v>
      </c>
      <c r="B859" t="s">
        <v>67</v>
      </c>
      <c r="C859" t="s">
        <v>389</v>
      </c>
      <c r="D859" t="s">
        <v>495</v>
      </c>
      <c r="E859">
        <v>6</v>
      </c>
      <c r="F859">
        <v>15</v>
      </c>
      <c r="G859" t="s">
        <v>44</v>
      </c>
      <c r="H859" t="s">
        <v>76</v>
      </c>
      <c r="I859" s="4">
        <v>1</v>
      </c>
      <c r="J859" t="s">
        <v>77</v>
      </c>
      <c r="K859" s="4"/>
      <c r="L859" s="4"/>
      <c r="M859" s="4"/>
      <c r="N859" s="4"/>
      <c r="O859" s="4"/>
      <c r="P859" s="4"/>
      <c r="Q859" s="4"/>
    </row>
    <row r="860" spans="1:17" ht="15" customHeight="1" x14ac:dyDescent="0.25">
      <c r="A860">
        <v>398</v>
      </c>
      <c r="B860" t="s">
        <v>67</v>
      </c>
      <c r="C860" t="s">
        <v>389</v>
      </c>
      <c r="D860" t="s">
        <v>495</v>
      </c>
      <c r="E860">
        <v>6</v>
      </c>
      <c r="F860">
        <v>15</v>
      </c>
      <c r="G860" t="s">
        <v>44</v>
      </c>
      <c r="H860" t="s">
        <v>116</v>
      </c>
      <c r="I860" s="4">
        <v>5</v>
      </c>
      <c r="J860" t="s">
        <v>115</v>
      </c>
      <c r="K860" s="1">
        <v>5</v>
      </c>
      <c r="L860" s="2">
        <v>5</v>
      </c>
      <c r="M860" s="3" t="e">
        <f>#REF!+L860</f>
        <v>#REF!</v>
      </c>
      <c r="N860" s="1">
        <v>5</v>
      </c>
      <c r="O860" s="3" t="e">
        <f>M860-N860</f>
        <v>#REF!</v>
      </c>
      <c r="Q860" s="3" t="e">
        <f>O860-P860</f>
        <v>#REF!</v>
      </c>
    </row>
    <row r="861" spans="1:17" ht="15" customHeight="1" x14ac:dyDescent="0.25">
      <c r="A861">
        <v>399</v>
      </c>
      <c r="B861" t="s">
        <v>51</v>
      </c>
      <c r="C861" t="s">
        <v>395</v>
      </c>
      <c r="D861" t="s">
        <v>496</v>
      </c>
      <c r="E861">
        <v>1</v>
      </c>
      <c r="F861">
        <v>15.5</v>
      </c>
      <c r="G861" t="s">
        <v>369</v>
      </c>
      <c r="H861" t="s">
        <v>76</v>
      </c>
      <c r="I861" s="4">
        <v>1</v>
      </c>
      <c r="J861" t="s">
        <v>77</v>
      </c>
      <c r="K861" s="4">
        <v>1</v>
      </c>
      <c r="L861" s="4"/>
      <c r="M861" s="4"/>
      <c r="N861" s="4"/>
      <c r="O861" s="4"/>
      <c r="P861" s="4"/>
      <c r="Q861" s="4"/>
    </row>
    <row r="862" spans="1:17" ht="15" customHeight="1" x14ac:dyDescent="0.25">
      <c r="A862">
        <v>400</v>
      </c>
      <c r="B862" t="s">
        <v>51</v>
      </c>
      <c r="C862" t="s">
        <v>395</v>
      </c>
      <c r="D862" t="s">
        <v>497</v>
      </c>
      <c r="E862">
        <v>1</v>
      </c>
      <c r="F862">
        <v>6.5</v>
      </c>
      <c r="G862" t="s">
        <v>44</v>
      </c>
      <c r="H862" t="s">
        <v>76</v>
      </c>
      <c r="I862" s="4">
        <v>1</v>
      </c>
      <c r="J862" t="s">
        <v>77</v>
      </c>
      <c r="K862" s="4">
        <v>1</v>
      </c>
      <c r="L862" s="4"/>
      <c r="M862" s="4"/>
      <c r="N862" s="4"/>
      <c r="O862" s="4"/>
      <c r="P862" s="4"/>
      <c r="Q862" s="4"/>
    </row>
    <row r="863" spans="1:17" ht="15" customHeight="1" x14ac:dyDescent="0.25">
      <c r="A863">
        <v>401</v>
      </c>
      <c r="B863" t="s">
        <v>67</v>
      </c>
      <c r="C863" t="s">
        <v>498</v>
      </c>
      <c r="D863" t="s">
        <v>499</v>
      </c>
      <c r="E863">
        <v>1</v>
      </c>
      <c r="F863">
        <v>1080</v>
      </c>
      <c r="G863" t="s">
        <v>188</v>
      </c>
      <c r="H863" t="s">
        <v>76</v>
      </c>
      <c r="I863" s="4">
        <v>1</v>
      </c>
      <c r="J863" t="s">
        <v>77</v>
      </c>
      <c r="K863" s="4">
        <v>1</v>
      </c>
      <c r="L863" s="4"/>
      <c r="M863" s="4"/>
      <c r="N863" s="4"/>
      <c r="O863" s="4"/>
      <c r="P863" s="4"/>
      <c r="Q863" s="4"/>
    </row>
    <row r="864" spans="1:17" ht="15" customHeight="1" x14ac:dyDescent="0.25">
      <c r="A864">
        <v>402</v>
      </c>
      <c r="B864" t="s">
        <v>67</v>
      </c>
      <c r="C864" t="s">
        <v>389</v>
      </c>
      <c r="D864" t="s">
        <v>500</v>
      </c>
      <c r="E864">
        <v>1</v>
      </c>
      <c r="F864">
        <v>10</v>
      </c>
      <c r="G864" t="s">
        <v>393</v>
      </c>
      <c r="H864" t="s">
        <v>212</v>
      </c>
      <c r="I864" s="1">
        <v>1</v>
      </c>
      <c r="J864" t="s">
        <v>22</v>
      </c>
      <c r="K864" s="4"/>
      <c r="L864" s="4"/>
      <c r="M864" s="4">
        <f>I864-K864+L864</f>
        <v>1</v>
      </c>
      <c r="N864" s="4"/>
      <c r="O864" s="4">
        <f>M864-N864</f>
        <v>1</v>
      </c>
      <c r="P864" s="4"/>
      <c r="Q864" s="4">
        <f>O864-P864</f>
        <v>1</v>
      </c>
    </row>
    <row r="865" spans="1:17" ht="15" customHeight="1" x14ac:dyDescent="0.25">
      <c r="A865">
        <v>403</v>
      </c>
      <c r="B865" t="s">
        <v>67</v>
      </c>
      <c r="C865" t="s">
        <v>112</v>
      </c>
      <c r="D865" t="s">
        <v>501</v>
      </c>
      <c r="E865">
        <v>1</v>
      </c>
      <c r="F865">
        <v>15.6</v>
      </c>
      <c r="G865" t="s">
        <v>44</v>
      </c>
      <c r="H865" t="s">
        <v>76</v>
      </c>
      <c r="I865" s="4">
        <v>1</v>
      </c>
      <c r="J865" t="s">
        <v>77</v>
      </c>
      <c r="K865" s="4">
        <v>1</v>
      </c>
      <c r="L865" s="4"/>
      <c r="M865" s="4"/>
      <c r="N865" s="4"/>
      <c r="O865" s="4"/>
      <c r="P865" s="4"/>
      <c r="Q865" s="4"/>
    </row>
    <row r="866" spans="1:17" ht="15" customHeight="1" x14ac:dyDescent="0.25">
      <c r="A866">
        <v>404</v>
      </c>
      <c r="B866" t="s">
        <v>67</v>
      </c>
      <c r="C866" t="s">
        <v>389</v>
      </c>
      <c r="D866" t="s">
        <v>502</v>
      </c>
      <c r="E866">
        <v>95</v>
      </c>
      <c r="F866">
        <v>9.94</v>
      </c>
      <c r="G866" t="s">
        <v>391</v>
      </c>
      <c r="H866" t="s">
        <v>46</v>
      </c>
      <c r="I866" s="4">
        <v>10</v>
      </c>
      <c r="J866" t="s">
        <v>20</v>
      </c>
      <c r="K866" s="4">
        <f>I866</f>
        <v>10</v>
      </c>
      <c r="L866" s="4"/>
      <c r="M866" s="4" t="e">
        <f>L866-#REF!</f>
        <v>#REF!</v>
      </c>
      <c r="N866" s="4"/>
      <c r="O866" s="4" t="e">
        <f t="shared" ref="O866:O871" si="96">M866-N866</f>
        <v>#REF!</v>
      </c>
      <c r="P866" s="4"/>
      <c r="Q866" s="4"/>
    </row>
    <row r="867" spans="1:17" ht="15" customHeight="1" x14ac:dyDescent="0.25">
      <c r="A867">
        <v>404</v>
      </c>
      <c r="B867" t="s">
        <v>67</v>
      </c>
      <c r="C867" t="s">
        <v>389</v>
      </c>
      <c r="D867" t="s">
        <v>502</v>
      </c>
      <c r="E867">
        <v>95</v>
      </c>
      <c r="F867">
        <v>9.94</v>
      </c>
      <c r="G867" t="s">
        <v>391</v>
      </c>
      <c r="H867" t="s">
        <v>116</v>
      </c>
      <c r="I867" s="4">
        <v>40</v>
      </c>
      <c r="J867" t="s">
        <v>115</v>
      </c>
      <c r="K867" s="1">
        <v>40</v>
      </c>
      <c r="L867" s="2">
        <v>40</v>
      </c>
      <c r="M867" s="3" t="e">
        <f>#REF!+L867</f>
        <v>#REF!</v>
      </c>
      <c r="N867" s="1">
        <v>40</v>
      </c>
      <c r="O867" s="3" t="e">
        <f t="shared" si="96"/>
        <v>#REF!</v>
      </c>
      <c r="Q867" s="3" t="e">
        <f>O867-P867</f>
        <v>#REF!</v>
      </c>
    </row>
    <row r="868" spans="1:17" ht="15" customHeight="1" x14ac:dyDescent="0.25">
      <c r="A868">
        <v>404</v>
      </c>
      <c r="B868" t="s">
        <v>67</v>
      </c>
      <c r="C868" t="s">
        <v>389</v>
      </c>
      <c r="D868" t="s">
        <v>502</v>
      </c>
      <c r="E868">
        <v>95</v>
      </c>
      <c r="F868">
        <v>9.94</v>
      </c>
      <c r="G868" t="s">
        <v>391</v>
      </c>
      <c r="H868" t="s">
        <v>146</v>
      </c>
      <c r="I868" s="1">
        <v>15</v>
      </c>
      <c r="J868" t="s">
        <v>22</v>
      </c>
      <c r="K868" s="4"/>
      <c r="L868" s="4"/>
      <c r="M868" s="4">
        <f>I868-K868+L868</f>
        <v>15</v>
      </c>
      <c r="N868" s="4"/>
      <c r="O868" s="4">
        <f t="shared" si="96"/>
        <v>15</v>
      </c>
      <c r="P868" s="4"/>
      <c r="Q868" s="4">
        <f>O868-P868</f>
        <v>15</v>
      </c>
    </row>
    <row r="869" spans="1:17" ht="15" customHeight="1" x14ac:dyDescent="0.25">
      <c r="A869">
        <v>404</v>
      </c>
      <c r="B869" t="s">
        <v>67</v>
      </c>
      <c r="C869" t="s">
        <v>389</v>
      </c>
      <c r="D869" t="s">
        <v>502</v>
      </c>
      <c r="E869">
        <v>95</v>
      </c>
      <c r="F869">
        <v>9.94</v>
      </c>
      <c r="G869" t="s">
        <v>391</v>
      </c>
      <c r="H869" t="s">
        <v>49</v>
      </c>
      <c r="I869" s="1">
        <v>30</v>
      </c>
      <c r="J869" t="s">
        <v>22</v>
      </c>
      <c r="K869" s="4"/>
      <c r="L869" s="4"/>
      <c r="M869" s="4">
        <f>I869-K869+L869</f>
        <v>30</v>
      </c>
      <c r="N869" s="4"/>
      <c r="O869" s="4">
        <f t="shared" si="96"/>
        <v>30</v>
      </c>
      <c r="P869" s="4"/>
      <c r="Q869" s="4">
        <f>O869-P869</f>
        <v>30</v>
      </c>
    </row>
    <row r="870" spans="1:17" ht="15" customHeight="1" x14ac:dyDescent="0.25">
      <c r="A870">
        <v>405</v>
      </c>
      <c r="B870" t="s">
        <v>67</v>
      </c>
      <c r="C870" t="s">
        <v>389</v>
      </c>
      <c r="D870" t="s">
        <v>503</v>
      </c>
      <c r="E870">
        <v>9</v>
      </c>
      <c r="F870">
        <v>32</v>
      </c>
      <c r="G870" t="s">
        <v>391</v>
      </c>
      <c r="H870" t="s">
        <v>46</v>
      </c>
      <c r="I870" s="4">
        <v>5</v>
      </c>
      <c r="J870" t="s">
        <v>20</v>
      </c>
      <c r="K870" s="4">
        <f>I870</f>
        <v>5</v>
      </c>
      <c r="L870" s="4"/>
      <c r="M870" s="4" t="e">
        <f>L870-#REF!</f>
        <v>#REF!</v>
      </c>
      <c r="N870" s="4"/>
      <c r="O870" s="4" t="e">
        <f t="shared" si="96"/>
        <v>#REF!</v>
      </c>
      <c r="P870" s="4"/>
      <c r="Q870" s="4"/>
    </row>
    <row r="871" spans="1:17" ht="15" customHeight="1" x14ac:dyDescent="0.25">
      <c r="A871">
        <v>405</v>
      </c>
      <c r="B871" t="s">
        <v>67</v>
      </c>
      <c r="C871" t="s">
        <v>389</v>
      </c>
      <c r="D871" t="s">
        <v>503</v>
      </c>
      <c r="E871">
        <v>9</v>
      </c>
      <c r="F871">
        <v>32</v>
      </c>
      <c r="G871" t="s">
        <v>391</v>
      </c>
      <c r="H871" t="s">
        <v>47</v>
      </c>
      <c r="I871" s="4">
        <v>2</v>
      </c>
      <c r="J871" t="s">
        <v>20</v>
      </c>
      <c r="K871" s="4">
        <f>I871</f>
        <v>2</v>
      </c>
      <c r="L871" s="4"/>
      <c r="M871" s="4" t="e">
        <f>L871-#REF!</f>
        <v>#REF!</v>
      </c>
      <c r="N871" s="4"/>
      <c r="O871" s="4" t="e">
        <f t="shared" si="96"/>
        <v>#REF!</v>
      </c>
      <c r="P871" s="4"/>
      <c r="Q871" s="4"/>
    </row>
    <row r="872" spans="1:17" ht="15" customHeight="1" x14ac:dyDescent="0.25">
      <c r="A872">
        <v>405</v>
      </c>
      <c r="B872" t="s">
        <v>67</v>
      </c>
      <c r="C872" t="s">
        <v>389</v>
      </c>
      <c r="D872" t="s">
        <v>503</v>
      </c>
      <c r="E872">
        <v>9</v>
      </c>
      <c r="F872">
        <v>32</v>
      </c>
      <c r="G872" t="s">
        <v>391</v>
      </c>
      <c r="H872" t="s">
        <v>31</v>
      </c>
      <c r="I872" s="4">
        <v>2</v>
      </c>
      <c r="J872" t="s">
        <v>32</v>
      </c>
      <c r="K872" s="4"/>
      <c r="L872" s="4"/>
      <c r="M872" s="4"/>
      <c r="N872" s="4"/>
      <c r="O872" s="4"/>
      <c r="P872" s="4"/>
      <c r="Q872" s="4"/>
    </row>
    <row r="873" spans="1:17" ht="15" customHeight="1" x14ac:dyDescent="0.25">
      <c r="A873">
        <v>406</v>
      </c>
      <c r="B873" t="s">
        <v>67</v>
      </c>
      <c r="C873" t="s">
        <v>389</v>
      </c>
      <c r="D873" t="s">
        <v>504</v>
      </c>
      <c r="E873">
        <v>3</v>
      </c>
      <c r="F873">
        <v>16</v>
      </c>
      <c r="G873" t="s">
        <v>44</v>
      </c>
      <c r="H873" t="s">
        <v>76</v>
      </c>
      <c r="I873" s="4">
        <v>1</v>
      </c>
      <c r="J873" t="s">
        <v>77</v>
      </c>
      <c r="K873" s="4">
        <v>1</v>
      </c>
      <c r="L873" s="4"/>
      <c r="M873" s="4"/>
      <c r="N873" s="4"/>
      <c r="O873" s="4"/>
      <c r="P873" s="4"/>
      <c r="Q873" s="4"/>
    </row>
    <row r="874" spans="1:17" ht="15" customHeight="1" x14ac:dyDescent="0.25">
      <c r="A874">
        <v>406</v>
      </c>
      <c r="B874" t="s">
        <v>67</v>
      </c>
      <c r="C874" t="s">
        <v>389</v>
      </c>
      <c r="D874" t="s">
        <v>504</v>
      </c>
      <c r="E874">
        <v>3</v>
      </c>
      <c r="F874">
        <v>16</v>
      </c>
      <c r="G874" t="s">
        <v>44</v>
      </c>
      <c r="H874" t="s">
        <v>56</v>
      </c>
      <c r="I874" s="1">
        <v>2</v>
      </c>
      <c r="J874" t="s">
        <v>22</v>
      </c>
      <c r="K874" s="4"/>
      <c r="L874" s="4"/>
      <c r="M874" s="4">
        <f>I874-K874+L874</f>
        <v>2</v>
      </c>
      <c r="N874" s="4"/>
      <c r="O874" s="4">
        <f>M874-N874</f>
        <v>2</v>
      </c>
      <c r="P874" s="4"/>
      <c r="Q874" s="4">
        <f>O874-P874</f>
        <v>2</v>
      </c>
    </row>
    <row r="875" spans="1:17" ht="15" customHeight="1" x14ac:dyDescent="0.25">
      <c r="A875">
        <v>407</v>
      </c>
      <c r="B875" t="s">
        <v>236</v>
      </c>
      <c r="C875" t="s">
        <v>425</v>
      </c>
      <c r="D875" t="s">
        <v>505</v>
      </c>
      <c r="E875">
        <v>1</v>
      </c>
      <c r="F875">
        <v>146</v>
      </c>
      <c r="G875" t="s">
        <v>44</v>
      </c>
      <c r="H875" t="s">
        <v>76</v>
      </c>
      <c r="I875" s="4">
        <v>1</v>
      </c>
      <c r="J875" t="s">
        <v>77</v>
      </c>
      <c r="K875" s="4">
        <v>1</v>
      </c>
      <c r="L875" s="4"/>
      <c r="M875" s="4"/>
      <c r="N875" s="4"/>
      <c r="O875" s="4"/>
      <c r="P875" s="4"/>
      <c r="Q875" s="4"/>
    </row>
    <row r="876" spans="1:17" ht="15" customHeight="1" x14ac:dyDescent="0.25">
      <c r="A876">
        <v>408</v>
      </c>
      <c r="B876" t="s">
        <v>67</v>
      </c>
      <c r="C876" t="s">
        <v>389</v>
      </c>
      <c r="D876" t="s">
        <v>506</v>
      </c>
      <c r="E876">
        <v>1</v>
      </c>
      <c r="F876">
        <v>123.4</v>
      </c>
      <c r="G876" t="s">
        <v>44</v>
      </c>
      <c r="H876" t="s">
        <v>76</v>
      </c>
      <c r="I876" s="4">
        <v>1</v>
      </c>
      <c r="J876" t="s">
        <v>77</v>
      </c>
      <c r="K876" s="4">
        <v>1</v>
      </c>
      <c r="L876" s="4"/>
      <c r="M876" s="4"/>
      <c r="N876" s="4"/>
      <c r="O876" s="4"/>
      <c r="P876" s="4"/>
      <c r="Q876" s="4"/>
    </row>
    <row r="877" spans="1:17" ht="15" customHeight="1" x14ac:dyDescent="0.25">
      <c r="A877">
        <v>409</v>
      </c>
      <c r="B877" t="s">
        <v>51</v>
      </c>
      <c r="C877" t="s">
        <v>395</v>
      </c>
      <c r="D877" t="s">
        <v>507</v>
      </c>
      <c r="E877">
        <v>1</v>
      </c>
      <c r="F877">
        <v>75</v>
      </c>
      <c r="G877" t="s">
        <v>393</v>
      </c>
      <c r="H877" t="s">
        <v>46</v>
      </c>
      <c r="I877" s="4">
        <v>1</v>
      </c>
      <c r="J877" t="s">
        <v>20</v>
      </c>
      <c r="K877" s="4">
        <f>I877</f>
        <v>1</v>
      </c>
      <c r="L877" s="4"/>
      <c r="M877" s="4" t="e">
        <f>L877-#REF!</f>
        <v>#REF!</v>
      </c>
      <c r="N877" s="4"/>
      <c r="O877" s="4" t="e">
        <f>M877-N877</f>
        <v>#REF!</v>
      </c>
      <c r="P877" s="4"/>
      <c r="Q877" s="4"/>
    </row>
    <row r="878" spans="1:17" ht="15" customHeight="1" x14ac:dyDescent="0.25">
      <c r="A878">
        <v>410</v>
      </c>
      <c r="B878" t="s">
        <v>67</v>
      </c>
      <c r="C878" t="s">
        <v>389</v>
      </c>
      <c r="D878" t="s">
        <v>508</v>
      </c>
      <c r="E878">
        <v>12</v>
      </c>
      <c r="F878">
        <v>14.83</v>
      </c>
      <c r="G878" t="s">
        <v>369</v>
      </c>
      <c r="H878" t="s">
        <v>76</v>
      </c>
      <c r="I878" s="4">
        <v>1</v>
      </c>
      <c r="J878" t="s">
        <v>77</v>
      </c>
      <c r="K878" s="4">
        <v>1</v>
      </c>
      <c r="L878" s="4"/>
      <c r="M878" s="4"/>
      <c r="N878" s="4"/>
      <c r="O878" s="4"/>
      <c r="P878" s="4"/>
      <c r="Q878" s="4"/>
    </row>
    <row r="879" spans="1:17" ht="15" customHeight="1" x14ac:dyDescent="0.25">
      <c r="A879">
        <v>410</v>
      </c>
      <c r="B879" t="s">
        <v>67</v>
      </c>
      <c r="C879" t="s">
        <v>389</v>
      </c>
      <c r="D879" t="s">
        <v>508</v>
      </c>
      <c r="E879">
        <v>12</v>
      </c>
      <c r="F879">
        <v>14.83</v>
      </c>
      <c r="G879" t="s">
        <v>369</v>
      </c>
      <c r="H879" t="s">
        <v>45</v>
      </c>
      <c r="I879" s="4">
        <v>1</v>
      </c>
      <c r="J879" t="s">
        <v>20</v>
      </c>
      <c r="K879" s="4">
        <f>I879</f>
        <v>1</v>
      </c>
      <c r="L879" s="4"/>
      <c r="M879" s="4" t="e">
        <f>L879-#REF!</f>
        <v>#REF!</v>
      </c>
      <c r="N879" s="4"/>
      <c r="O879" s="4" t="e">
        <f>M879-N879</f>
        <v>#REF!</v>
      </c>
      <c r="P879" s="4"/>
      <c r="Q879" s="4"/>
    </row>
    <row r="880" spans="1:17" ht="15" customHeight="1" x14ac:dyDescent="0.25">
      <c r="A880">
        <v>410</v>
      </c>
      <c r="B880" t="s">
        <v>67</v>
      </c>
      <c r="C880" t="s">
        <v>389</v>
      </c>
      <c r="D880" t="s">
        <v>508</v>
      </c>
      <c r="E880">
        <v>12</v>
      </c>
      <c r="F880">
        <v>14.83</v>
      </c>
      <c r="G880" t="s">
        <v>369</v>
      </c>
      <c r="H880" t="s">
        <v>61</v>
      </c>
      <c r="I880" s="1">
        <v>1</v>
      </c>
      <c r="J880" t="s">
        <v>22</v>
      </c>
      <c r="K880" s="4"/>
      <c r="L880" s="4"/>
      <c r="M880" s="4">
        <f>I880-K880+L880</f>
        <v>1</v>
      </c>
      <c r="N880" s="4"/>
      <c r="O880" s="4">
        <f>M880-N880</f>
        <v>1</v>
      </c>
      <c r="P880" s="4"/>
      <c r="Q880" s="4">
        <f>O880-P880</f>
        <v>1</v>
      </c>
    </row>
    <row r="881" spans="1:17" ht="15" customHeight="1" x14ac:dyDescent="0.25">
      <c r="A881">
        <v>410</v>
      </c>
      <c r="B881" t="s">
        <v>67</v>
      </c>
      <c r="C881" t="s">
        <v>389</v>
      </c>
      <c r="D881" t="s">
        <v>508</v>
      </c>
      <c r="E881">
        <v>12</v>
      </c>
      <c r="F881">
        <v>14.83</v>
      </c>
      <c r="G881" t="s">
        <v>369</v>
      </c>
      <c r="H881" t="s">
        <v>146</v>
      </c>
      <c r="I881" s="1">
        <v>4</v>
      </c>
      <c r="J881" t="s">
        <v>22</v>
      </c>
      <c r="K881" s="4"/>
      <c r="L881" s="4"/>
      <c r="M881" s="4">
        <f>I881-K881+L881</f>
        <v>4</v>
      </c>
      <c r="N881" s="4"/>
      <c r="O881" s="4">
        <f>M881-N881</f>
        <v>4</v>
      </c>
      <c r="P881" s="4"/>
      <c r="Q881" s="4">
        <f>O881-P881</f>
        <v>4</v>
      </c>
    </row>
    <row r="882" spans="1:17" ht="15" customHeight="1" x14ac:dyDescent="0.25">
      <c r="A882">
        <v>410</v>
      </c>
      <c r="B882" t="s">
        <v>67</v>
      </c>
      <c r="C882" t="s">
        <v>389</v>
      </c>
      <c r="D882" t="s">
        <v>508</v>
      </c>
      <c r="E882">
        <v>12</v>
      </c>
      <c r="F882">
        <v>14.83</v>
      </c>
      <c r="G882" t="s">
        <v>369</v>
      </c>
      <c r="H882" t="s">
        <v>49</v>
      </c>
      <c r="I882" s="1">
        <v>2</v>
      </c>
      <c r="J882" t="s">
        <v>22</v>
      </c>
      <c r="K882" s="4"/>
      <c r="L882" s="4"/>
      <c r="M882" s="4">
        <f>I882-K882+L882</f>
        <v>2</v>
      </c>
      <c r="N882" s="4"/>
      <c r="O882" s="4">
        <f>M882-N882</f>
        <v>2</v>
      </c>
      <c r="P882" s="4"/>
      <c r="Q882" s="4">
        <f>O882-P882</f>
        <v>2</v>
      </c>
    </row>
    <row r="883" spans="1:17" ht="15" customHeight="1" x14ac:dyDescent="0.25">
      <c r="A883">
        <v>410</v>
      </c>
      <c r="B883" t="s">
        <v>67</v>
      </c>
      <c r="C883" t="s">
        <v>389</v>
      </c>
      <c r="D883" t="s">
        <v>508</v>
      </c>
      <c r="E883">
        <v>12</v>
      </c>
      <c r="F883">
        <v>14.83</v>
      </c>
      <c r="G883" t="s">
        <v>369</v>
      </c>
      <c r="H883" t="s">
        <v>131</v>
      </c>
      <c r="I883" s="1">
        <v>3</v>
      </c>
      <c r="J883" t="s">
        <v>22</v>
      </c>
      <c r="K883" s="4"/>
      <c r="L883" s="4"/>
      <c r="M883" s="4">
        <f>I883-K883+L883</f>
        <v>3</v>
      </c>
      <c r="N883" s="4"/>
      <c r="O883" s="4">
        <f>M883-N883</f>
        <v>3</v>
      </c>
      <c r="P883" s="4"/>
      <c r="Q883" s="4">
        <f>O883-P883</f>
        <v>3</v>
      </c>
    </row>
    <row r="884" spans="1:17" ht="15" customHeight="1" x14ac:dyDescent="0.25">
      <c r="A884">
        <v>411</v>
      </c>
      <c r="B884" t="s">
        <v>38</v>
      </c>
      <c r="C884" t="s">
        <v>395</v>
      </c>
      <c r="D884" t="s">
        <v>509</v>
      </c>
      <c r="E884">
        <v>1</v>
      </c>
      <c r="F884">
        <v>42</v>
      </c>
      <c r="G884" t="s">
        <v>369</v>
      </c>
      <c r="H884" t="s">
        <v>76</v>
      </c>
      <c r="I884" s="4">
        <v>1</v>
      </c>
      <c r="J884" t="s">
        <v>77</v>
      </c>
      <c r="K884" s="4">
        <v>1</v>
      </c>
      <c r="L884" s="4"/>
      <c r="M884" s="4"/>
      <c r="N884" s="4"/>
      <c r="O884" s="4"/>
      <c r="P884" s="4"/>
      <c r="Q884" s="4"/>
    </row>
    <row r="885" spans="1:17" ht="15" customHeight="1" x14ac:dyDescent="0.25">
      <c r="A885">
        <v>412</v>
      </c>
      <c r="B885" t="s">
        <v>67</v>
      </c>
      <c r="C885" t="s">
        <v>389</v>
      </c>
      <c r="D885" t="s">
        <v>510</v>
      </c>
      <c r="E885">
        <v>2</v>
      </c>
      <c r="F885">
        <v>20</v>
      </c>
      <c r="G885" t="s">
        <v>369</v>
      </c>
      <c r="H885" t="s">
        <v>34</v>
      </c>
      <c r="I885" s="1">
        <v>1</v>
      </c>
      <c r="J885" t="s">
        <v>22</v>
      </c>
      <c r="K885" s="4"/>
      <c r="L885" s="4"/>
      <c r="M885" s="4">
        <f>I885-K885+L885</f>
        <v>1</v>
      </c>
      <c r="N885" s="4"/>
      <c r="O885" s="4">
        <f>M885-N885</f>
        <v>1</v>
      </c>
      <c r="P885" s="4"/>
      <c r="Q885" s="4">
        <f>O885-P885</f>
        <v>1</v>
      </c>
    </row>
    <row r="886" spans="1:17" ht="15" customHeight="1" x14ac:dyDescent="0.25">
      <c r="A886">
        <v>412</v>
      </c>
      <c r="B886" t="s">
        <v>67</v>
      </c>
      <c r="C886" t="s">
        <v>389</v>
      </c>
      <c r="D886" t="s">
        <v>510</v>
      </c>
      <c r="E886">
        <v>2</v>
      </c>
      <c r="F886">
        <v>20</v>
      </c>
      <c r="G886" t="s">
        <v>369</v>
      </c>
      <c r="H886" t="s">
        <v>76</v>
      </c>
      <c r="I886" s="4">
        <v>1</v>
      </c>
      <c r="J886" t="s">
        <v>77</v>
      </c>
      <c r="K886" s="4">
        <v>1</v>
      </c>
      <c r="L886" s="4"/>
      <c r="M886" s="4"/>
      <c r="N886" s="4"/>
      <c r="O886" s="4"/>
      <c r="P886" s="4"/>
      <c r="Q886" s="4"/>
    </row>
    <row r="887" spans="1:17" ht="15" customHeight="1" x14ac:dyDescent="0.25">
      <c r="A887">
        <v>413</v>
      </c>
      <c r="B887" t="s">
        <v>38</v>
      </c>
      <c r="C887" t="s">
        <v>39</v>
      </c>
      <c r="D887" t="s">
        <v>511</v>
      </c>
      <c r="E887">
        <v>3</v>
      </c>
      <c r="F887">
        <v>15</v>
      </c>
      <c r="G887" t="s">
        <v>369</v>
      </c>
      <c r="H887" t="s">
        <v>61</v>
      </c>
      <c r="I887" s="1">
        <v>3</v>
      </c>
      <c r="J887" t="s">
        <v>22</v>
      </c>
      <c r="K887" s="4"/>
      <c r="L887" s="4"/>
      <c r="M887" s="4">
        <f>I887-K887+L887</f>
        <v>3</v>
      </c>
      <c r="N887" s="4"/>
      <c r="O887" s="4">
        <f>M887-N887</f>
        <v>3</v>
      </c>
      <c r="P887" s="4"/>
      <c r="Q887" s="4">
        <f>O887-P887</f>
        <v>3</v>
      </c>
    </row>
    <row r="888" spans="1:17" ht="15" customHeight="1" x14ac:dyDescent="0.25">
      <c r="A888">
        <v>414</v>
      </c>
      <c r="B888" t="s">
        <v>51</v>
      </c>
      <c r="C888" t="s">
        <v>395</v>
      </c>
      <c r="D888" t="s">
        <v>512</v>
      </c>
      <c r="E888">
        <v>1</v>
      </c>
      <c r="F888">
        <v>25</v>
      </c>
      <c r="G888" t="s">
        <v>369</v>
      </c>
      <c r="H888" t="s">
        <v>45</v>
      </c>
      <c r="I888" s="4">
        <v>1</v>
      </c>
      <c r="J888" t="s">
        <v>20</v>
      </c>
      <c r="K888" s="4">
        <f>I888</f>
        <v>1</v>
      </c>
      <c r="L888" s="4"/>
      <c r="M888" s="4" t="e">
        <f>L888-#REF!</f>
        <v>#REF!</v>
      </c>
      <c r="N888" s="4"/>
      <c r="O888" s="4" t="e">
        <f>M888-N888</f>
        <v>#REF!</v>
      </c>
      <c r="P888" s="4"/>
      <c r="Q888" s="4"/>
    </row>
    <row r="889" spans="1:17" ht="15" customHeight="1" x14ac:dyDescent="0.25">
      <c r="A889">
        <v>415</v>
      </c>
      <c r="B889" t="s">
        <v>51</v>
      </c>
      <c r="C889" t="s">
        <v>395</v>
      </c>
      <c r="D889" t="s">
        <v>513</v>
      </c>
      <c r="E889">
        <v>2</v>
      </c>
      <c r="F889">
        <v>23</v>
      </c>
      <c r="G889" t="s">
        <v>369</v>
      </c>
      <c r="H889" t="s">
        <v>76</v>
      </c>
      <c r="I889" s="4">
        <v>1</v>
      </c>
      <c r="J889" t="s">
        <v>77</v>
      </c>
      <c r="K889" s="4"/>
      <c r="L889" s="4"/>
      <c r="M889" s="4"/>
      <c r="N889" s="4"/>
      <c r="O889" s="4"/>
      <c r="P889" s="4"/>
      <c r="Q889" s="4"/>
    </row>
    <row r="890" spans="1:17" ht="15" customHeight="1" x14ac:dyDescent="0.25">
      <c r="A890">
        <v>415</v>
      </c>
      <c r="B890" t="s">
        <v>51</v>
      </c>
      <c r="C890" t="s">
        <v>395</v>
      </c>
      <c r="D890" t="s">
        <v>513</v>
      </c>
      <c r="E890">
        <v>2</v>
      </c>
      <c r="F890">
        <v>23</v>
      </c>
      <c r="G890" t="s">
        <v>369</v>
      </c>
      <c r="H890" t="s">
        <v>45</v>
      </c>
      <c r="I890" s="4">
        <v>1</v>
      </c>
      <c r="J890" t="s">
        <v>20</v>
      </c>
      <c r="K890" s="4">
        <f>I890</f>
        <v>1</v>
      </c>
      <c r="L890" s="4"/>
      <c r="M890" s="4" t="e">
        <f>L890-#REF!</f>
        <v>#REF!</v>
      </c>
      <c r="N890" s="4"/>
      <c r="O890" s="4" t="e">
        <f t="shared" ref="O890:O897" si="97">M890-N890</f>
        <v>#REF!</v>
      </c>
      <c r="P890" s="4"/>
      <c r="Q890" s="4"/>
    </row>
    <row r="891" spans="1:17" ht="15" customHeight="1" x14ac:dyDescent="0.25">
      <c r="A891">
        <v>416</v>
      </c>
      <c r="B891" t="s">
        <v>67</v>
      </c>
      <c r="C891" t="s">
        <v>389</v>
      </c>
      <c r="D891" t="s">
        <v>514</v>
      </c>
      <c r="E891">
        <v>111</v>
      </c>
      <c r="F891">
        <v>63</v>
      </c>
      <c r="G891" t="s">
        <v>30</v>
      </c>
      <c r="H891" t="s">
        <v>515</v>
      </c>
      <c r="I891" s="4">
        <v>59</v>
      </c>
      <c r="J891" t="s">
        <v>20</v>
      </c>
      <c r="K891" s="4">
        <f>I891</f>
        <v>59</v>
      </c>
      <c r="L891" s="4"/>
      <c r="M891" s="4" t="e">
        <f>L891-#REF!</f>
        <v>#REF!</v>
      </c>
      <c r="N891" s="4"/>
      <c r="O891" s="4" t="e">
        <f t="shared" si="97"/>
        <v>#REF!</v>
      </c>
      <c r="P891" s="4"/>
      <c r="Q891" s="4"/>
    </row>
    <row r="892" spans="1:17" ht="15" customHeight="1" x14ac:dyDescent="0.25">
      <c r="A892">
        <v>416</v>
      </c>
      <c r="B892" t="s">
        <v>67</v>
      </c>
      <c r="C892" t="s">
        <v>389</v>
      </c>
      <c r="D892" t="s">
        <v>514</v>
      </c>
      <c r="E892">
        <v>111</v>
      </c>
      <c r="F892">
        <v>63</v>
      </c>
      <c r="G892" t="s">
        <v>30</v>
      </c>
      <c r="H892" t="s">
        <v>290</v>
      </c>
      <c r="I892" s="4">
        <v>1</v>
      </c>
      <c r="J892" t="s">
        <v>20</v>
      </c>
      <c r="K892" s="4">
        <f>I892</f>
        <v>1</v>
      </c>
      <c r="L892" s="4"/>
      <c r="M892" s="4" t="e">
        <f>L892-#REF!</f>
        <v>#REF!</v>
      </c>
      <c r="N892" s="4"/>
      <c r="O892" s="4" t="e">
        <f t="shared" si="97"/>
        <v>#REF!</v>
      </c>
      <c r="P892" s="4"/>
      <c r="Q892" s="4"/>
    </row>
    <row r="893" spans="1:17" ht="15" customHeight="1" x14ac:dyDescent="0.25">
      <c r="A893">
        <v>416</v>
      </c>
      <c r="B893" t="s">
        <v>67</v>
      </c>
      <c r="C893" t="s">
        <v>389</v>
      </c>
      <c r="D893" t="s">
        <v>514</v>
      </c>
      <c r="E893">
        <v>111</v>
      </c>
      <c r="F893">
        <v>63</v>
      </c>
      <c r="G893" t="s">
        <v>30</v>
      </c>
      <c r="H893" t="s">
        <v>97</v>
      </c>
      <c r="I893" s="4">
        <v>50</v>
      </c>
      <c r="J893" t="s">
        <v>20</v>
      </c>
      <c r="K893" s="4">
        <f>I893</f>
        <v>50</v>
      </c>
      <c r="L893" s="4"/>
      <c r="M893" s="4" t="e">
        <f>L893-#REF!</f>
        <v>#REF!</v>
      </c>
      <c r="N893" s="4"/>
      <c r="O893" s="4" t="e">
        <f t="shared" si="97"/>
        <v>#REF!</v>
      </c>
      <c r="P893" s="4"/>
      <c r="Q893" s="4"/>
    </row>
    <row r="894" spans="1:17" ht="15" customHeight="1" x14ac:dyDescent="0.25">
      <c r="A894">
        <v>416</v>
      </c>
      <c r="B894" t="s">
        <v>67</v>
      </c>
      <c r="C894" t="s">
        <v>389</v>
      </c>
      <c r="D894" t="s">
        <v>514</v>
      </c>
      <c r="E894">
        <v>111</v>
      </c>
      <c r="F894">
        <v>63</v>
      </c>
      <c r="G894" t="s">
        <v>30</v>
      </c>
      <c r="H894" t="s">
        <v>262</v>
      </c>
      <c r="I894" s="1">
        <v>1</v>
      </c>
      <c r="J894" t="s">
        <v>22</v>
      </c>
      <c r="K894" s="4"/>
      <c r="L894" s="4"/>
      <c r="M894" s="4">
        <f>I894-K894+L894</f>
        <v>1</v>
      </c>
      <c r="N894" s="4"/>
      <c r="O894" s="4">
        <f t="shared" si="97"/>
        <v>1</v>
      </c>
      <c r="P894" s="4"/>
      <c r="Q894" s="4">
        <f>O894-P894</f>
        <v>1</v>
      </c>
    </row>
    <row r="895" spans="1:17" ht="15" customHeight="1" x14ac:dyDescent="0.25">
      <c r="A895">
        <v>417</v>
      </c>
      <c r="B895" t="s">
        <v>67</v>
      </c>
      <c r="C895" t="s">
        <v>389</v>
      </c>
      <c r="D895" t="s">
        <v>516</v>
      </c>
      <c r="E895">
        <v>52</v>
      </c>
      <c r="F895">
        <v>13.84</v>
      </c>
      <c r="G895" t="s">
        <v>391</v>
      </c>
      <c r="H895" t="s">
        <v>46</v>
      </c>
      <c r="I895" s="4">
        <v>3</v>
      </c>
      <c r="J895" t="s">
        <v>20</v>
      </c>
      <c r="K895" s="4">
        <f>I895</f>
        <v>3</v>
      </c>
      <c r="L895" s="4"/>
      <c r="M895" s="4" t="e">
        <f>L895-#REF!</f>
        <v>#REF!</v>
      </c>
      <c r="N895" s="4"/>
      <c r="O895" s="4" t="e">
        <f t="shared" si="97"/>
        <v>#REF!</v>
      </c>
      <c r="P895" s="4"/>
      <c r="Q895" s="4"/>
    </row>
    <row r="896" spans="1:17" ht="15" customHeight="1" x14ac:dyDescent="0.25">
      <c r="A896">
        <v>417</v>
      </c>
      <c r="B896" t="s">
        <v>67</v>
      </c>
      <c r="C896" t="s">
        <v>389</v>
      </c>
      <c r="D896" t="s">
        <v>516</v>
      </c>
      <c r="E896">
        <v>52</v>
      </c>
      <c r="F896">
        <v>13.84</v>
      </c>
      <c r="G896" t="s">
        <v>391</v>
      </c>
      <c r="H896" t="s">
        <v>46</v>
      </c>
      <c r="I896" s="4">
        <v>3</v>
      </c>
      <c r="J896" t="s">
        <v>20</v>
      </c>
      <c r="K896" s="4">
        <f>I896</f>
        <v>3</v>
      </c>
      <c r="L896" s="4"/>
      <c r="M896" s="4" t="e">
        <f>L896-#REF!</f>
        <v>#REF!</v>
      </c>
      <c r="N896" s="4"/>
      <c r="O896" s="4" t="e">
        <f t="shared" si="97"/>
        <v>#REF!</v>
      </c>
      <c r="P896" s="4"/>
      <c r="Q896" s="4"/>
    </row>
    <row r="897" spans="1:17" ht="15" customHeight="1" x14ac:dyDescent="0.25">
      <c r="A897">
        <v>417</v>
      </c>
      <c r="B897" t="s">
        <v>67</v>
      </c>
      <c r="C897" t="s">
        <v>389</v>
      </c>
      <c r="D897" t="s">
        <v>516</v>
      </c>
      <c r="E897">
        <v>52</v>
      </c>
      <c r="F897">
        <v>13.84</v>
      </c>
      <c r="G897" t="s">
        <v>391</v>
      </c>
      <c r="H897" t="s">
        <v>116</v>
      </c>
      <c r="I897" s="4">
        <v>40</v>
      </c>
      <c r="J897" t="s">
        <v>115</v>
      </c>
      <c r="K897" s="1">
        <v>40</v>
      </c>
      <c r="L897" s="2">
        <v>40</v>
      </c>
      <c r="M897" s="3" t="e">
        <f>#REF!+L897</f>
        <v>#REF!</v>
      </c>
      <c r="N897" s="1">
        <v>40</v>
      </c>
      <c r="O897" s="3" t="e">
        <f t="shared" si="97"/>
        <v>#REF!</v>
      </c>
      <c r="Q897" s="3" t="e">
        <f>O897-P897</f>
        <v>#REF!</v>
      </c>
    </row>
    <row r="898" spans="1:17" ht="15" customHeight="1" x14ac:dyDescent="0.25">
      <c r="A898">
        <v>417</v>
      </c>
      <c r="B898" t="s">
        <v>67</v>
      </c>
      <c r="C898" t="s">
        <v>389</v>
      </c>
      <c r="D898" t="s">
        <v>516</v>
      </c>
      <c r="E898">
        <v>52</v>
      </c>
      <c r="F898">
        <v>13.84</v>
      </c>
      <c r="G898" t="s">
        <v>391</v>
      </c>
      <c r="H898" t="s">
        <v>31</v>
      </c>
      <c r="I898" s="4">
        <v>4</v>
      </c>
      <c r="J898" t="s">
        <v>32</v>
      </c>
      <c r="K898" s="4"/>
      <c r="L898" s="4"/>
      <c r="M898" s="4"/>
      <c r="N898" s="4"/>
      <c r="O898" s="4"/>
      <c r="P898" s="4"/>
      <c r="Q898" s="4"/>
    </row>
    <row r="899" spans="1:17" ht="15" customHeight="1" x14ac:dyDescent="0.25">
      <c r="A899">
        <v>417</v>
      </c>
      <c r="B899" t="s">
        <v>67</v>
      </c>
      <c r="C899" t="s">
        <v>389</v>
      </c>
      <c r="D899" t="s">
        <v>516</v>
      </c>
      <c r="E899">
        <v>52</v>
      </c>
      <c r="F899">
        <v>13.84</v>
      </c>
      <c r="G899" t="s">
        <v>391</v>
      </c>
      <c r="H899" t="s">
        <v>50</v>
      </c>
      <c r="I899" s="1">
        <v>2</v>
      </c>
      <c r="J899" t="s">
        <v>22</v>
      </c>
      <c r="K899" s="4"/>
      <c r="L899" s="4"/>
      <c r="M899" s="4">
        <f>I899-K899+L899</f>
        <v>2</v>
      </c>
      <c r="N899" s="4"/>
      <c r="O899" s="4">
        <f>M899-N899</f>
        <v>2</v>
      </c>
      <c r="P899" s="4">
        <v>2</v>
      </c>
      <c r="Q899" s="4">
        <f>O899-P899</f>
        <v>0</v>
      </c>
    </row>
    <row r="900" spans="1:17" ht="15" customHeight="1" x14ac:dyDescent="0.25">
      <c r="A900">
        <v>418</v>
      </c>
      <c r="B900" t="s">
        <v>51</v>
      </c>
      <c r="C900" t="s">
        <v>395</v>
      </c>
      <c r="D900" t="s">
        <v>517</v>
      </c>
      <c r="E900">
        <v>1</v>
      </c>
      <c r="F900">
        <v>13</v>
      </c>
      <c r="G900" t="s">
        <v>44</v>
      </c>
      <c r="H900" t="s">
        <v>76</v>
      </c>
      <c r="I900" s="4">
        <v>1</v>
      </c>
      <c r="J900" t="s">
        <v>77</v>
      </c>
      <c r="K900" s="4">
        <v>1</v>
      </c>
      <c r="L900" s="4"/>
      <c r="M900" s="4"/>
      <c r="N900" s="4"/>
      <c r="O900" s="4"/>
      <c r="P900" s="4"/>
      <c r="Q900" s="4"/>
    </row>
    <row r="901" spans="1:17" ht="15" customHeight="1" x14ac:dyDescent="0.25">
      <c r="A901">
        <v>419</v>
      </c>
      <c r="B901" t="s">
        <v>38</v>
      </c>
      <c r="C901" t="s">
        <v>395</v>
      </c>
      <c r="D901" t="s">
        <v>518</v>
      </c>
      <c r="E901">
        <v>1</v>
      </c>
      <c r="F901">
        <v>23</v>
      </c>
      <c r="G901" t="s">
        <v>369</v>
      </c>
      <c r="H901" t="s">
        <v>76</v>
      </c>
      <c r="I901" s="4">
        <v>1</v>
      </c>
      <c r="J901" t="s">
        <v>77</v>
      </c>
      <c r="K901" s="4">
        <v>1</v>
      </c>
      <c r="L901" s="4"/>
      <c r="M901" s="4"/>
      <c r="N901" s="4"/>
      <c r="O901" s="4"/>
      <c r="P901" s="4"/>
      <c r="Q901" s="4"/>
    </row>
    <row r="902" spans="1:17" ht="15" customHeight="1" x14ac:dyDescent="0.25">
      <c r="A902">
        <v>420</v>
      </c>
      <c r="B902" t="s">
        <v>67</v>
      </c>
      <c r="C902" t="s">
        <v>389</v>
      </c>
      <c r="D902" t="s">
        <v>519</v>
      </c>
      <c r="E902">
        <v>101</v>
      </c>
      <c r="F902">
        <v>13.86</v>
      </c>
      <c r="G902" t="s">
        <v>369</v>
      </c>
      <c r="H902" t="s">
        <v>64</v>
      </c>
      <c r="I902" s="1">
        <v>2</v>
      </c>
      <c r="J902" t="s">
        <v>22</v>
      </c>
      <c r="K902" s="4"/>
      <c r="L902" s="4"/>
      <c r="M902" s="4">
        <f>I902-K902+L902</f>
        <v>2</v>
      </c>
      <c r="N902" s="4"/>
      <c r="O902" s="4">
        <f>M902-N902</f>
        <v>2</v>
      </c>
      <c r="P902" s="4">
        <v>2</v>
      </c>
      <c r="Q902" s="4">
        <f>O902-P902</f>
        <v>0</v>
      </c>
    </row>
    <row r="903" spans="1:17" ht="15" customHeight="1" x14ac:dyDescent="0.25">
      <c r="A903">
        <v>420</v>
      </c>
      <c r="B903" t="s">
        <v>67</v>
      </c>
      <c r="C903" t="s">
        <v>389</v>
      </c>
      <c r="D903" t="s">
        <v>519</v>
      </c>
      <c r="E903">
        <v>101</v>
      </c>
      <c r="F903">
        <v>13.86</v>
      </c>
      <c r="G903" t="s">
        <v>369</v>
      </c>
      <c r="H903" t="s">
        <v>46</v>
      </c>
      <c r="I903" s="4">
        <v>4</v>
      </c>
      <c r="J903" t="s">
        <v>20</v>
      </c>
      <c r="K903" s="4">
        <f>I903</f>
        <v>4</v>
      </c>
      <c r="L903" s="4"/>
      <c r="M903" s="4" t="e">
        <f>L903-#REF!</f>
        <v>#REF!</v>
      </c>
      <c r="N903" s="4"/>
      <c r="O903" s="4" t="e">
        <f>M903-N903</f>
        <v>#REF!</v>
      </c>
      <c r="P903" s="4"/>
      <c r="Q903" s="4"/>
    </row>
    <row r="904" spans="1:17" ht="15" customHeight="1" x14ac:dyDescent="0.25">
      <c r="A904">
        <v>420</v>
      </c>
      <c r="B904" t="s">
        <v>67</v>
      </c>
      <c r="C904" t="s">
        <v>389</v>
      </c>
      <c r="D904" t="s">
        <v>519</v>
      </c>
      <c r="E904">
        <v>101</v>
      </c>
      <c r="F904">
        <v>13.86</v>
      </c>
      <c r="G904" t="s">
        <v>369</v>
      </c>
      <c r="H904" t="s">
        <v>76</v>
      </c>
      <c r="I904" s="4">
        <v>1</v>
      </c>
      <c r="J904" t="s">
        <v>77</v>
      </c>
      <c r="K904" s="4">
        <v>1</v>
      </c>
      <c r="L904" s="4"/>
      <c r="M904" s="4"/>
      <c r="N904" s="4"/>
      <c r="O904" s="4"/>
      <c r="P904" s="4"/>
      <c r="Q904" s="4"/>
    </row>
    <row r="905" spans="1:17" ht="15" customHeight="1" x14ac:dyDescent="0.25">
      <c r="A905">
        <v>420</v>
      </c>
      <c r="B905" t="s">
        <v>67</v>
      </c>
      <c r="C905" t="s">
        <v>389</v>
      </c>
      <c r="D905" t="s">
        <v>519</v>
      </c>
      <c r="E905">
        <v>101</v>
      </c>
      <c r="F905">
        <v>13.86</v>
      </c>
      <c r="G905" t="s">
        <v>369</v>
      </c>
      <c r="H905" t="s">
        <v>243</v>
      </c>
      <c r="I905" s="4">
        <v>3</v>
      </c>
      <c r="J905" t="s">
        <v>20</v>
      </c>
      <c r="K905" s="4">
        <f>I905</f>
        <v>3</v>
      </c>
      <c r="L905" s="4"/>
      <c r="M905" s="4" t="e">
        <f>L905-#REF!</f>
        <v>#REF!</v>
      </c>
      <c r="N905" s="4"/>
      <c r="O905" s="4" t="e">
        <f t="shared" ref="O905:O910" si="98">M905-N905</f>
        <v>#REF!</v>
      </c>
      <c r="P905" s="4"/>
      <c r="Q905" s="4"/>
    </row>
    <row r="906" spans="1:17" ht="15" customHeight="1" x14ac:dyDescent="0.25">
      <c r="A906">
        <v>420</v>
      </c>
      <c r="B906" t="s">
        <v>67</v>
      </c>
      <c r="C906" t="s">
        <v>389</v>
      </c>
      <c r="D906" t="s">
        <v>519</v>
      </c>
      <c r="E906">
        <v>101</v>
      </c>
      <c r="F906">
        <v>13.86</v>
      </c>
      <c r="G906" t="s">
        <v>369</v>
      </c>
      <c r="H906" t="s">
        <v>46</v>
      </c>
      <c r="I906" s="4">
        <v>2</v>
      </c>
      <c r="J906" t="s">
        <v>20</v>
      </c>
      <c r="K906" s="4">
        <f>I906</f>
        <v>2</v>
      </c>
      <c r="L906" s="4"/>
      <c r="M906" s="4" t="e">
        <f>L906-#REF!</f>
        <v>#REF!</v>
      </c>
      <c r="N906" s="4"/>
      <c r="O906" s="4" t="e">
        <f t="shared" si="98"/>
        <v>#REF!</v>
      </c>
      <c r="P906" s="4"/>
      <c r="Q906" s="4"/>
    </row>
    <row r="907" spans="1:17" ht="15" customHeight="1" x14ac:dyDescent="0.25">
      <c r="A907">
        <v>420</v>
      </c>
      <c r="B907" t="s">
        <v>67</v>
      </c>
      <c r="C907" t="s">
        <v>389</v>
      </c>
      <c r="D907" t="s">
        <v>519</v>
      </c>
      <c r="E907">
        <v>101</v>
      </c>
      <c r="F907">
        <v>13.86</v>
      </c>
      <c r="G907" t="s">
        <v>369</v>
      </c>
      <c r="H907" t="s">
        <v>47</v>
      </c>
      <c r="I907" s="4">
        <v>15</v>
      </c>
      <c r="J907" t="s">
        <v>20</v>
      </c>
      <c r="K907" s="4">
        <f>I907</f>
        <v>15</v>
      </c>
      <c r="L907" s="4"/>
      <c r="M907" s="4" t="e">
        <f>L907-#REF!</f>
        <v>#REF!</v>
      </c>
      <c r="N907" s="4"/>
      <c r="O907" s="4" t="e">
        <f t="shared" si="98"/>
        <v>#REF!</v>
      </c>
      <c r="P907" s="4"/>
      <c r="Q907" s="4"/>
    </row>
    <row r="908" spans="1:17" ht="15" customHeight="1" x14ac:dyDescent="0.25">
      <c r="A908">
        <v>420</v>
      </c>
      <c r="B908" t="s">
        <v>67</v>
      </c>
      <c r="C908" t="s">
        <v>389</v>
      </c>
      <c r="D908" t="s">
        <v>519</v>
      </c>
      <c r="E908">
        <v>101</v>
      </c>
      <c r="F908">
        <v>13.86</v>
      </c>
      <c r="G908" t="s">
        <v>369</v>
      </c>
      <c r="H908" t="s">
        <v>116</v>
      </c>
      <c r="I908" s="4">
        <v>6</v>
      </c>
      <c r="J908" t="s">
        <v>115</v>
      </c>
      <c r="K908" s="1">
        <v>6</v>
      </c>
      <c r="L908" s="2">
        <v>6</v>
      </c>
      <c r="M908" s="3" t="e">
        <f>#REF!+L908</f>
        <v>#REF!</v>
      </c>
      <c r="N908" s="1">
        <v>6</v>
      </c>
      <c r="O908" s="3" t="e">
        <f t="shared" si="98"/>
        <v>#REF!</v>
      </c>
      <c r="Q908" s="3" t="e">
        <f>O908-P908</f>
        <v>#REF!</v>
      </c>
    </row>
    <row r="909" spans="1:17" ht="15" customHeight="1" x14ac:dyDescent="0.25">
      <c r="A909">
        <v>420</v>
      </c>
      <c r="B909" t="s">
        <v>67</v>
      </c>
      <c r="C909" t="s">
        <v>389</v>
      </c>
      <c r="D909" t="s">
        <v>519</v>
      </c>
      <c r="E909">
        <v>101</v>
      </c>
      <c r="F909">
        <v>13.86</v>
      </c>
      <c r="G909" t="s">
        <v>369</v>
      </c>
      <c r="H909" t="s">
        <v>61</v>
      </c>
      <c r="I909" s="1">
        <v>1</v>
      </c>
      <c r="J909" t="s">
        <v>22</v>
      </c>
      <c r="K909" s="4"/>
      <c r="L909" s="4"/>
      <c r="M909" s="4">
        <f>I909-K909+L909</f>
        <v>1</v>
      </c>
      <c r="N909" s="4"/>
      <c r="O909" s="4">
        <f t="shared" si="98"/>
        <v>1</v>
      </c>
      <c r="P909" s="4"/>
      <c r="Q909" s="4">
        <f>O909-P909</f>
        <v>1</v>
      </c>
    </row>
    <row r="910" spans="1:17" ht="15" customHeight="1" x14ac:dyDescent="0.25">
      <c r="A910">
        <v>420</v>
      </c>
      <c r="B910" t="s">
        <v>67</v>
      </c>
      <c r="C910" t="s">
        <v>389</v>
      </c>
      <c r="D910" t="s">
        <v>519</v>
      </c>
      <c r="E910">
        <v>101</v>
      </c>
      <c r="F910">
        <v>13.86</v>
      </c>
      <c r="G910" t="s">
        <v>369</v>
      </c>
      <c r="H910" t="s">
        <v>146</v>
      </c>
      <c r="I910" s="1">
        <v>3</v>
      </c>
      <c r="J910" t="s">
        <v>22</v>
      </c>
      <c r="K910" s="4"/>
      <c r="L910" s="4"/>
      <c r="M910" s="4">
        <f>I910-K910+L910</f>
        <v>3</v>
      </c>
      <c r="N910" s="4"/>
      <c r="O910" s="4">
        <f t="shared" si="98"/>
        <v>3</v>
      </c>
      <c r="P910" s="4"/>
      <c r="Q910" s="4">
        <f>O910-P910</f>
        <v>3</v>
      </c>
    </row>
    <row r="911" spans="1:17" ht="15" customHeight="1" x14ac:dyDescent="0.25">
      <c r="A911">
        <v>420</v>
      </c>
      <c r="B911" t="s">
        <v>67</v>
      </c>
      <c r="C911" t="s">
        <v>389</v>
      </c>
      <c r="D911" t="s">
        <v>519</v>
      </c>
      <c r="E911">
        <v>101</v>
      </c>
      <c r="F911">
        <v>13.86</v>
      </c>
      <c r="G911" t="s">
        <v>369</v>
      </c>
      <c r="H911" t="s">
        <v>135</v>
      </c>
      <c r="I911" s="4">
        <v>1</v>
      </c>
      <c r="J911" t="s">
        <v>136</v>
      </c>
      <c r="K911" s="4"/>
      <c r="L911" s="4"/>
      <c r="M911" s="4"/>
      <c r="N911" s="4"/>
      <c r="O911" s="4"/>
      <c r="P911" s="4"/>
      <c r="Q911" s="4"/>
    </row>
    <row r="912" spans="1:17" ht="15" customHeight="1" x14ac:dyDescent="0.25">
      <c r="A912">
        <v>420</v>
      </c>
      <c r="B912" t="s">
        <v>67</v>
      </c>
      <c r="C912" t="s">
        <v>389</v>
      </c>
      <c r="D912" t="s">
        <v>519</v>
      </c>
      <c r="E912">
        <v>101</v>
      </c>
      <c r="F912">
        <v>13.86</v>
      </c>
      <c r="G912" t="s">
        <v>369</v>
      </c>
      <c r="H912" t="s">
        <v>49</v>
      </c>
      <c r="I912" s="1">
        <v>10</v>
      </c>
      <c r="J912" t="s">
        <v>22</v>
      </c>
      <c r="K912" s="4"/>
      <c r="L912" s="4"/>
      <c r="M912" s="4">
        <f t="shared" ref="M912:M921" si="99">I912-K912+L912</f>
        <v>10</v>
      </c>
      <c r="N912" s="4"/>
      <c r="O912" s="4">
        <f t="shared" ref="O912:O921" si="100">M912-N912</f>
        <v>10</v>
      </c>
      <c r="P912" s="4"/>
      <c r="Q912" s="4">
        <f t="shared" ref="Q912:Q921" si="101">O912-P912</f>
        <v>10</v>
      </c>
    </row>
    <row r="913" spans="1:17" ht="15" customHeight="1" x14ac:dyDescent="0.25">
      <c r="A913">
        <v>420</v>
      </c>
      <c r="B913" t="s">
        <v>67</v>
      </c>
      <c r="C913" t="s">
        <v>389</v>
      </c>
      <c r="D913" t="s">
        <v>519</v>
      </c>
      <c r="E913">
        <v>101</v>
      </c>
      <c r="F913">
        <v>13.86</v>
      </c>
      <c r="G913" t="s">
        <v>369</v>
      </c>
      <c r="H913" t="s">
        <v>182</v>
      </c>
      <c r="I913" s="1">
        <v>5</v>
      </c>
      <c r="J913" t="s">
        <v>22</v>
      </c>
      <c r="K913" s="4">
        <v>5</v>
      </c>
      <c r="L913" s="4"/>
      <c r="M913" s="4">
        <f t="shared" si="99"/>
        <v>0</v>
      </c>
      <c r="N913" s="4"/>
      <c r="O913" s="4">
        <f t="shared" si="100"/>
        <v>0</v>
      </c>
      <c r="P913" s="4"/>
      <c r="Q913" s="4">
        <f t="shared" si="101"/>
        <v>0</v>
      </c>
    </row>
    <row r="914" spans="1:17" ht="15" customHeight="1" x14ac:dyDescent="0.25">
      <c r="A914">
        <v>420</v>
      </c>
      <c r="B914" t="s">
        <v>67</v>
      </c>
      <c r="C914" t="s">
        <v>389</v>
      </c>
      <c r="D914" t="s">
        <v>519</v>
      </c>
      <c r="E914">
        <v>101</v>
      </c>
      <c r="F914">
        <v>13.86</v>
      </c>
      <c r="G914" t="s">
        <v>369</v>
      </c>
      <c r="H914" t="s">
        <v>50</v>
      </c>
      <c r="I914" s="1">
        <v>2</v>
      </c>
      <c r="J914" t="s">
        <v>22</v>
      </c>
      <c r="K914" s="4">
        <v>2</v>
      </c>
      <c r="L914" s="4"/>
      <c r="M914" s="4">
        <f t="shared" si="99"/>
        <v>0</v>
      </c>
      <c r="N914" s="4"/>
      <c r="O914" s="4">
        <f t="shared" si="100"/>
        <v>0</v>
      </c>
      <c r="P914" s="4"/>
      <c r="Q914" s="4">
        <f t="shared" si="101"/>
        <v>0</v>
      </c>
    </row>
    <row r="915" spans="1:17" ht="15" customHeight="1" x14ac:dyDescent="0.25">
      <c r="A915">
        <v>420</v>
      </c>
      <c r="B915" t="s">
        <v>67</v>
      </c>
      <c r="C915" t="s">
        <v>389</v>
      </c>
      <c r="D915" t="s">
        <v>519</v>
      </c>
      <c r="E915">
        <v>101</v>
      </c>
      <c r="F915">
        <v>13.86</v>
      </c>
      <c r="G915" t="s">
        <v>369</v>
      </c>
      <c r="H915" t="s">
        <v>57</v>
      </c>
      <c r="I915" s="1">
        <v>5</v>
      </c>
      <c r="J915" t="s">
        <v>22</v>
      </c>
      <c r="K915" s="4"/>
      <c r="L915" s="4"/>
      <c r="M915" s="4">
        <f t="shared" si="99"/>
        <v>5</v>
      </c>
      <c r="N915" s="4"/>
      <c r="O915" s="4">
        <f t="shared" si="100"/>
        <v>5</v>
      </c>
      <c r="P915" s="4"/>
      <c r="Q915" s="4">
        <f t="shared" si="101"/>
        <v>5</v>
      </c>
    </row>
    <row r="916" spans="1:17" ht="15" customHeight="1" x14ac:dyDescent="0.25">
      <c r="A916">
        <v>420</v>
      </c>
      <c r="B916" t="s">
        <v>67</v>
      </c>
      <c r="C916" t="s">
        <v>389</v>
      </c>
      <c r="D916" t="s">
        <v>519</v>
      </c>
      <c r="E916">
        <v>101</v>
      </c>
      <c r="F916">
        <v>13.86</v>
      </c>
      <c r="G916" t="s">
        <v>369</v>
      </c>
      <c r="H916" t="s">
        <v>262</v>
      </c>
      <c r="I916" s="1">
        <v>2</v>
      </c>
      <c r="J916" t="s">
        <v>22</v>
      </c>
      <c r="K916" s="4"/>
      <c r="L916" s="4"/>
      <c r="M916" s="4">
        <f t="shared" si="99"/>
        <v>2</v>
      </c>
      <c r="N916" s="4"/>
      <c r="O916" s="4">
        <f t="shared" si="100"/>
        <v>2</v>
      </c>
      <c r="P916" s="4"/>
      <c r="Q916" s="4">
        <f t="shared" si="101"/>
        <v>2</v>
      </c>
    </row>
    <row r="917" spans="1:17" ht="15" customHeight="1" x14ac:dyDescent="0.25">
      <c r="A917">
        <v>420</v>
      </c>
      <c r="B917" t="s">
        <v>67</v>
      </c>
      <c r="C917" t="s">
        <v>389</v>
      </c>
      <c r="D917" t="s">
        <v>519</v>
      </c>
      <c r="E917">
        <v>101</v>
      </c>
      <c r="F917">
        <v>13.86</v>
      </c>
      <c r="G917" t="s">
        <v>369</v>
      </c>
      <c r="H917" t="s">
        <v>141</v>
      </c>
      <c r="I917" s="1">
        <v>20</v>
      </c>
      <c r="J917" t="s">
        <v>22</v>
      </c>
      <c r="K917" s="4"/>
      <c r="L917" s="4"/>
      <c r="M917" s="4">
        <f t="shared" si="99"/>
        <v>20</v>
      </c>
      <c r="N917" s="4"/>
      <c r="O917" s="4">
        <f t="shared" si="100"/>
        <v>20</v>
      </c>
      <c r="P917" s="4"/>
      <c r="Q917" s="4">
        <f t="shared" si="101"/>
        <v>20</v>
      </c>
    </row>
    <row r="918" spans="1:17" ht="15" customHeight="1" x14ac:dyDescent="0.25">
      <c r="A918">
        <v>420</v>
      </c>
      <c r="B918" t="s">
        <v>67</v>
      </c>
      <c r="C918" t="s">
        <v>389</v>
      </c>
      <c r="D918" t="s">
        <v>519</v>
      </c>
      <c r="E918">
        <v>101</v>
      </c>
      <c r="F918">
        <v>13.86</v>
      </c>
      <c r="G918" t="s">
        <v>369</v>
      </c>
      <c r="H918" t="s">
        <v>194</v>
      </c>
      <c r="I918" s="1">
        <v>8</v>
      </c>
      <c r="J918" t="s">
        <v>22</v>
      </c>
      <c r="K918" s="4"/>
      <c r="L918" s="4"/>
      <c r="M918" s="4">
        <f t="shared" si="99"/>
        <v>8</v>
      </c>
      <c r="N918" s="4"/>
      <c r="O918" s="4">
        <f t="shared" si="100"/>
        <v>8</v>
      </c>
      <c r="P918" s="4"/>
      <c r="Q918" s="4">
        <f t="shared" si="101"/>
        <v>8</v>
      </c>
    </row>
    <row r="919" spans="1:17" ht="15" customHeight="1" x14ac:dyDescent="0.25">
      <c r="A919">
        <v>420</v>
      </c>
      <c r="B919" t="s">
        <v>67</v>
      </c>
      <c r="C919" t="s">
        <v>389</v>
      </c>
      <c r="D919" t="s">
        <v>519</v>
      </c>
      <c r="E919">
        <v>101</v>
      </c>
      <c r="F919">
        <v>13.86</v>
      </c>
      <c r="G919" t="s">
        <v>369</v>
      </c>
      <c r="H919" t="s">
        <v>244</v>
      </c>
      <c r="I919" s="1">
        <v>1</v>
      </c>
      <c r="J919" t="s">
        <v>22</v>
      </c>
      <c r="K919" s="4"/>
      <c r="L919" s="4"/>
      <c r="M919" s="4">
        <f t="shared" si="99"/>
        <v>1</v>
      </c>
      <c r="N919" s="4"/>
      <c r="O919" s="4">
        <f t="shared" si="100"/>
        <v>1</v>
      </c>
      <c r="P919" s="4"/>
      <c r="Q919" s="4">
        <f t="shared" si="101"/>
        <v>1</v>
      </c>
    </row>
    <row r="920" spans="1:17" ht="15" customHeight="1" x14ac:dyDescent="0.25">
      <c r="A920">
        <v>420</v>
      </c>
      <c r="B920" t="s">
        <v>67</v>
      </c>
      <c r="C920" t="s">
        <v>389</v>
      </c>
      <c r="D920" t="s">
        <v>519</v>
      </c>
      <c r="E920">
        <v>101</v>
      </c>
      <c r="F920">
        <v>13.86</v>
      </c>
      <c r="G920" t="s">
        <v>369</v>
      </c>
      <c r="H920" t="s">
        <v>108</v>
      </c>
      <c r="I920" s="1">
        <v>5</v>
      </c>
      <c r="J920" t="s">
        <v>22</v>
      </c>
      <c r="K920" s="4"/>
      <c r="L920" s="4"/>
      <c r="M920" s="4">
        <f t="shared" si="99"/>
        <v>5</v>
      </c>
      <c r="N920" s="4"/>
      <c r="O920" s="4">
        <f t="shared" si="100"/>
        <v>5</v>
      </c>
      <c r="P920" s="4"/>
      <c r="Q920" s="4">
        <f t="shared" si="101"/>
        <v>5</v>
      </c>
    </row>
    <row r="921" spans="1:17" ht="15" customHeight="1" x14ac:dyDescent="0.25">
      <c r="A921">
        <v>420</v>
      </c>
      <c r="B921" t="s">
        <v>67</v>
      </c>
      <c r="C921" t="s">
        <v>389</v>
      </c>
      <c r="D921" t="s">
        <v>519</v>
      </c>
      <c r="E921">
        <v>101</v>
      </c>
      <c r="F921">
        <v>13.86</v>
      </c>
      <c r="G921" t="s">
        <v>369</v>
      </c>
      <c r="H921" t="s">
        <v>64</v>
      </c>
      <c r="I921" s="1">
        <v>5</v>
      </c>
      <c r="J921" t="s">
        <v>22</v>
      </c>
      <c r="K921" s="4"/>
      <c r="L921" s="4"/>
      <c r="M921" s="4">
        <f t="shared" si="99"/>
        <v>5</v>
      </c>
      <c r="N921" s="4"/>
      <c r="O921" s="4">
        <f t="shared" si="100"/>
        <v>5</v>
      </c>
      <c r="P921" s="4"/>
      <c r="Q921" s="4">
        <f t="shared" si="101"/>
        <v>5</v>
      </c>
    </row>
    <row r="922" spans="1:17" ht="15" customHeight="1" x14ac:dyDescent="0.25">
      <c r="A922">
        <v>422</v>
      </c>
      <c r="B922" t="s">
        <v>67</v>
      </c>
      <c r="C922" t="s">
        <v>389</v>
      </c>
      <c r="D922" t="s">
        <v>520</v>
      </c>
      <c r="E922">
        <v>1</v>
      </c>
      <c r="F922">
        <v>40</v>
      </c>
      <c r="G922" t="s">
        <v>369</v>
      </c>
      <c r="H922" t="s">
        <v>76</v>
      </c>
      <c r="I922" s="4">
        <v>1</v>
      </c>
      <c r="J922" t="s">
        <v>77</v>
      </c>
      <c r="K922" s="4">
        <v>1</v>
      </c>
      <c r="L922" s="4"/>
      <c r="M922" s="4"/>
      <c r="N922" s="4"/>
      <c r="O922" s="4"/>
      <c r="P922" s="4"/>
      <c r="Q922" s="4"/>
    </row>
    <row r="923" spans="1:17" ht="15" customHeight="1" x14ac:dyDescent="0.25">
      <c r="A923">
        <v>423</v>
      </c>
      <c r="B923" t="s">
        <v>67</v>
      </c>
      <c r="C923" t="s">
        <v>389</v>
      </c>
      <c r="D923" t="s">
        <v>521</v>
      </c>
      <c r="E923">
        <v>1</v>
      </c>
      <c r="F923">
        <v>249</v>
      </c>
      <c r="G923" t="s">
        <v>369</v>
      </c>
      <c r="H923" t="s">
        <v>76</v>
      </c>
      <c r="I923" s="4">
        <v>1</v>
      </c>
      <c r="J923" t="s">
        <v>77</v>
      </c>
      <c r="K923" s="4">
        <v>1</v>
      </c>
      <c r="L923" s="4"/>
      <c r="M923" s="4"/>
      <c r="N923" s="4"/>
      <c r="O923" s="4"/>
      <c r="P923" s="4"/>
      <c r="Q923" s="4"/>
    </row>
    <row r="924" spans="1:17" ht="15" customHeight="1" x14ac:dyDescent="0.25">
      <c r="A924">
        <v>424</v>
      </c>
      <c r="B924" t="s">
        <v>67</v>
      </c>
      <c r="C924" t="s">
        <v>389</v>
      </c>
      <c r="D924" t="s">
        <v>522</v>
      </c>
      <c r="E924">
        <v>5</v>
      </c>
      <c r="F924">
        <v>22.8</v>
      </c>
      <c r="G924" t="s">
        <v>44</v>
      </c>
      <c r="H924" t="s">
        <v>76</v>
      </c>
      <c r="I924" s="4">
        <v>4</v>
      </c>
      <c r="J924" t="s">
        <v>77</v>
      </c>
      <c r="K924" s="4">
        <v>4</v>
      </c>
      <c r="L924" s="4"/>
      <c r="M924" s="4"/>
      <c r="N924" s="4"/>
      <c r="O924" s="4"/>
      <c r="P924" s="4"/>
      <c r="Q924" s="4"/>
    </row>
    <row r="925" spans="1:17" ht="15" customHeight="1" x14ac:dyDescent="0.25">
      <c r="A925">
        <v>424</v>
      </c>
      <c r="B925" t="s">
        <v>67</v>
      </c>
      <c r="C925" t="s">
        <v>389</v>
      </c>
      <c r="D925" t="s">
        <v>522</v>
      </c>
      <c r="E925">
        <v>5</v>
      </c>
      <c r="F925">
        <v>22.8</v>
      </c>
      <c r="G925" t="s">
        <v>44</v>
      </c>
      <c r="H925" t="s">
        <v>49</v>
      </c>
      <c r="I925" s="1">
        <v>1</v>
      </c>
      <c r="J925" t="s">
        <v>22</v>
      </c>
      <c r="K925" s="4"/>
      <c r="L925" s="4"/>
      <c r="M925" s="4">
        <f t="shared" ref="M925:M953" si="102">I925-K925+L925</f>
        <v>1</v>
      </c>
      <c r="N925" s="4"/>
      <c r="O925" s="4">
        <f t="shared" ref="O925:O953" si="103">M925-N925</f>
        <v>1</v>
      </c>
      <c r="P925" s="4"/>
      <c r="Q925" s="4">
        <f t="shared" ref="Q925:Q953" si="104">O925-P925</f>
        <v>1</v>
      </c>
    </row>
    <row r="926" spans="1:17" ht="15" customHeight="1" x14ac:dyDescent="0.25">
      <c r="A926">
        <v>425</v>
      </c>
      <c r="B926" t="s">
        <v>15</v>
      </c>
      <c r="C926" t="s">
        <v>523</v>
      </c>
      <c r="D926" t="s">
        <v>524</v>
      </c>
      <c r="E926">
        <v>3</v>
      </c>
      <c r="F926">
        <v>44.18</v>
      </c>
      <c r="G926" t="s">
        <v>525</v>
      </c>
      <c r="H926" t="s">
        <v>37</v>
      </c>
      <c r="I926" s="1">
        <v>3</v>
      </c>
      <c r="J926" t="s">
        <v>22</v>
      </c>
      <c r="K926" s="4"/>
      <c r="L926" s="4"/>
      <c r="M926" s="4">
        <f t="shared" si="102"/>
        <v>3</v>
      </c>
      <c r="N926" s="4"/>
      <c r="O926" s="4">
        <f t="shared" si="103"/>
        <v>3</v>
      </c>
      <c r="P926" s="4"/>
      <c r="Q926" s="4">
        <f t="shared" si="104"/>
        <v>3</v>
      </c>
    </row>
    <row r="927" spans="1:17" ht="15" customHeight="1" x14ac:dyDescent="0.25">
      <c r="A927">
        <v>426</v>
      </c>
      <c r="B927" t="s">
        <v>15</v>
      </c>
      <c r="C927" t="s">
        <v>523</v>
      </c>
      <c r="D927" t="s">
        <v>526</v>
      </c>
      <c r="E927">
        <v>3</v>
      </c>
      <c r="F927">
        <v>38.33</v>
      </c>
      <c r="G927" t="s">
        <v>525</v>
      </c>
      <c r="H927" t="s">
        <v>37</v>
      </c>
      <c r="I927" s="1">
        <v>3</v>
      </c>
      <c r="J927" t="s">
        <v>22</v>
      </c>
      <c r="K927" s="4"/>
      <c r="L927" s="4"/>
      <c r="M927" s="4">
        <f t="shared" si="102"/>
        <v>3</v>
      </c>
      <c r="N927" s="4"/>
      <c r="O927" s="4">
        <f t="shared" si="103"/>
        <v>3</v>
      </c>
      <c r="P927" s="4"/>
      <c r="Q927" s="4">
        <f t="shared" si="104"/>
        <v>3</v>
      </c>
    </row>
    <row r="928" spans="1:17" ht="15" customHeight="1" x14ac:dyDescent="0.25">
      <c r="A928">
        <v>427</v>
      </c>
      <c r="B928" t="s">
        <v>15</v>
      </c>
      <c r="C928" t="s">
        <v>523</v>
      </c>
      <c r="D928" t="s">
        <v>527</v>
      </c>
      <c r="E928">
        <v>2</v>
      </c>
      <c r="F928">
        <v>32.5</v>
      </c>
      <c r="G928" t="s">
        <v>44</v>
      </c>
      <c r="H928" t="s">
        <v>37</v>
      </c>
      <c r="I928" s="1">
        <v>2</v>
      </c>
      <c r="J928" t="s">
        <v>22</v>
      </c>
      <c r="K928" s="4"/>
      <c r="L928" s="4"/>
      <c r="M928" s="4">
        <f t="shared" si="102"/>
        <v>2</v>
      </c>
      <c r="N928" s="4"/>
      <c r="O928" s="4">
        <f t="shared" si="103"/>
        <v>2</v>
      </c>
      <c r="P928" s="4"/>
      <c r="Q928" s="4">
        <f t="shared" si="104"/>
        <v>2</v>
      </c>
    </row>
    <row r="929" spans="1:17" ht="15" customHeight="1" x14ac:dyDescent="0.25">
      <c r="A929">
        <v>428</v>
      </c>
      <c r="B929" t="s">
        <v>15</v>
      </c>
      <c r="C929" t="s">
        <v>523</v>
      </c>
      <c r="D929" t="s">
        <v>528</v>
      </c>
      <c r="E929">
        <v>2</v>
      </c>
      <c r="F929">
        <v>22.34</v>
      </c>
      <c r="G929" t="s">
        <v>188</v>
      </c>
      <c r="H929" t="s">
        <v>37</v>
      </c>
      <c r="I929" s="1">
        <v>2</v>
      </c>
      <c r="J929" t="s">
        <v>22</v>
      </c>
      <c r="K929" s="4"/>
      <c r="L929" s="4"/>
      <c r="M929" s="4">
        <f t="shared" si="102"/>
        <v>2</v>
      </c>
      <c r="N929" s="4"/>
      <c r="O929" s="4">
        <f t="shared" si="103"/>
        <v>2</v>
      </c>
      <c r="P929" s="4"/>
      <c r="Q929" s="4">
        <f t="shared" si="104"/>
        <v>2</v>
      </c>
    </row>
    <row r="930" spans="1:17" ht="15" customHeight="1" x14ac:dyDescent="0.25">
      <c r="A930">
        <v>430</v>
      </c>
      <c r="B930" t="s">
        <v>15</v>
      </c>
      <c r="C930" t="s">
        <v>523</v>
      </c>
      <c r="D930" t="s">
        <v>529</v>
      </c>
      <c r="E930">
        <v>15</v>
      </c>
      <c r="F930">
        <v>356.45</v>
      </c>
      <c r="G930" t="s">
        <v>525</v>
      </c>
      <c r="H930" t="s">
        <v>37</v>
      </c>
      <c r="I930" s="1">
        <v>15</v>
      </c>
      <c r="J930" t="s">
        <v>22</v>
      </c>
      <c r="K930" s="4"/>
      <c r="L930" s="4"/>
      <c r="M930" s="4">
        <f t="shared" si="102"/>
        <v>15</v>
      </c>
      <c r="N930" s="4">
        <v>2</v>
      </c>
      <c r="O930" s="4">
        <f t="shared" si="103"/>
        <v>13</v>
      </c>
      <c r="P930" s="4"/>
      <c r="Q930" s="4">
        <f t="shared" si="104"/>
        <v>13</v>
      </c>
    </row>
    <row r="931" spans="1:17" ht="15" customHeight="1" x14ac:dyDescent="0.25">
      <c r="A931">
        <v>431</v>
      </c>
      <c r="B931" t="s">
        <v>15</v>
      </c>
      <c r="C931" t="s">
        <v>523</v>
      </c>
      <c r="D931" t="s">
        <v>530</v>
      </c>
      <c r="E931">
        <v>4</v>
      </c>
      <c r="F931">
        <v>17.739999999999998</v>
      </c>
      <c r="G931" t="s">
        <v>525</v>
      </c>
      <c r="H931" t="s">
        <v>37</v>
      </c>
      <c r="I931" s="1">
        <v>4</v>
      </c>
      <c r="J931" t="s">
        <v>22</v>
      </c>
      <c r="K931" s="4"/>
      <c r="L931" s="4"/>
      <c r="M931" s="4">
        <f t="shared" si="102"/>
        <v>4</v>
      </c>
      <c r="N931" s="4"/>
      <c r="O931" s="4">
        <f t="shared" si="103"/>
        <v>4</v>
      </c>
      <c r="P931" s="4"/>
      <c r="Q931" s="4">
        <f t="shared" si="104"/>
        <v>4</v>
      </c>
    </row>
    <row r="932" spans="1:17" ht="15" customHeight="1" x14ac:dyDescent="0.25">
      <c r="A932">
        <v>432</v>
      </c>
      <c r="B932" t="s">
        <v>531</v>
      </c>
      <c r="C932" t="s">
        <v>532</v>
      </c>
      <c r="D932" t="s">
        <v>533</v>
      </c>
      <c r="E932">
        <v>48</v>
      </c>
      <c r="F932">
        <v>20.22</v>
      </c>
      <c r="G932" t="s">
        <v>525</v>
      </c>
      <c r="H932" t="s">
        <v>37</v>
      </c>
      <c r="I932" s="1">
        <v>45</v>
      </c>
      <c r="J932" t="s">
        <v>22</v>
      </c>
      <c r="K932" s="4">
        <v>2</v>
      </c>
      <c r="L932" s="4"/>
      <c r="M932" s="4">
        <f t="shared" si="102"/>
        <v>43</v>
      </c>
      <c r="N932" s="4"/>
      <c r="O932" s="4">
        <f t="shared" si="103"/>
        <v>43</v>
      </c>
      <c r="P932" s="4"/>
      <c r="Q932" s="4">
        <f t="shared" si="104"/>
        <v>43</v>
      </c>
    </row>
    <row r="933" spans="1:17" ht="15" customHeight="1" x14ac:dyDescent="0.25">
      <c r="A933">
        <v>432</v>
      </c>
      <c r="B933" t="s">
        <v>531</v>
      </c>
      <c r="C933" t="s">
        <v>532</v>
      </c>
      <c r="D933" t="s">
        <v>533</v>
      </c>
      <c r="E933">
        <v>48</v>
      </c>
      <c r="F933">
        <v>20.22</v>
      </c>
      <c r="G933" t="s">
        <v>525</v>
      </c>
      <c r="H933" t="s">
        <v>37</v>
      </c>
      <c r="I933" s="1">
        <v>3</v>
      </c>
      <c r="J933" t="s">
        <v>22</v>
      </c>
      <c r="K933" s="4">
        <v>3</v>
      </c>
      <c r="L933" s="4"/>
      <c r="M933" s="4">
        <f t="shared" si="102"/>
        <v>0</v>
      </c>
      <c r="N933" s="4"/>
      <c r="O933" s="4">
        <f t="shared" si="103"/>
        <v>0</v>
      </c>
      <c r="P933" s="4"/>
      <c r="Q933" s="4">
        <f t="shared" si="104"/>
        <v>0</v>
      </c>
    </row>
    <row r="934" spans="1:17" ht="15" customHeight="1" x14ac:dyDescent="0.25">
      <c r="A934">
        <v>433</v>
      </c>
      <c r="B934" t="s">
        <v>15</v>
      </c>
      <c r="C934" t="s">
        <v>523</v>
      </c>
      <c r="D934" t="s">
        <v>534</v>
      </c>
      <c r="E934">
        <v>5</v>
      </c>
      <c r="F934">
        <v>14.43</v>
      </c>
      <c r="G934" t="s">
        <v>525</v>
      </c>
      <c r="H934" t="s">
        <v>37</v>
      </c>
      <c r="I934" s="1">
        <v>5</v>
      </c>
      <c r="J934" t="s">
        <v>22</v>
      </c>
      <c r="K934" s="4"/>
      <c r="L934" s="4"/>
      <c r="M934" s="4">
        <f t="shared" si="102"/>
        <v>5</v>
      </c>
      <c r="N934" s="4"/>
      <c r="O934" s="4">
        <f t="shared" si="103"/>
        <v>5</v>
      </c>
      <c r="P934" s="4"/>
      <c r="Q934" s="4">
        <f t="shared" si="104"/>
        <v>5</v>
      </c>
    </row>
    <row r="935" spans="1:17" ht="15" customHeight="1" x14ac:dyDescent="0.25">
      <c r="A935">
        <v>434</v>
      </c>
      <c r="B935" t="s">
        <v>15</v>
      </c>
      <c r="C935" t="s">
        <v>523</v>
      </c>
      <c r="D935" t="s">
        <v>535</v>
      </c>
      <c r="E935">
        <v>10</v>
      </c>
      <c r="F935">
        <v>29.63</v>
      </c>
      <c r="G935" t="s">
        <v>525</v>
      </c>
      <c r="H935" t="s">
        <v>37</v>
      </c>
      <c r="I935" s="1">
        <v>10</v>
      </c>
      <c r="J935" t="s">
        <v>22</v>
      </c>
      <c r="K935" s="4"/>
      <c r="L935" s="4"/>
      <c r="M935" s="4">
        <f t="shared" si="102"/>
        <v>10</v>
      </c>
      <c r="N935" s="4"/>
      <c r="O935" s="4">
        <f t="shared" si="103"/>
        <v>10</v>
      </c>
      <c r="P935" s="4"/>
      <c r="Q935" s="4">
        <f t="shared" si="104"/>
        <v>10</v>
      </c>
    </row>
    <row r="936" spans="1:17" ht="15" customHeight="1" x14ac:dyDescent="0.25">
      <c r="A936">
        <v>435</v>
      </c>
      <c r="B936" t="s">
        <v>27</v>
      </c>
      <c r="C936" t="s">
        <v>536</v>
      </c>
      <c r="D936" t="s">
        <v>537</v>
      </c>
      <c r="E936">
        <v>41</v>
      </c>
      <c r="F936">
        <v>60.5</v>
      </c>
      <c r="G936" t="s">
        <v>525</v>
      </c>
      <c r="H936" t="s">
        <v>182</v>
      </c>
      <c r="I936" s="1">
        <v>1</v>
      </c>
      <c r="J936" t="s">
        <v>22</v>
      </c>
      <c r="K936" s="4"/>
      <c r="L936" s="4"/>
      <c r="M936" s="4">
        <f t="shared" si="102"/>
        <v>1</v>
      </c>
      <c r="N936" s="4"/>
      <c r="O936" s="4">
        <f t="shared" si="103"/>
        <v>1</v>
      </c>
      <c r="P936" s="4"/>
      <c r="Q936" s="4">
        <f t="shared" si="104"/>
        <v>1</v>
      </c>
    </row>
    <row r="937" spans="1:17" ht="15" customHeight="1" x14ac:dyDescent="0.25">
      <c r="A937">
        <v>435</v>
      </c>
      <c r="B937" t="s">
        <v>27</v>
      </c>
      <c r="C937" t="s">
        <v>536</v>
      </c>
      <c r="D937" t="s">
        <v>537</v>
      </c>
      <c r="E937">
        <v>41</v>
      </c>
      <c r="F937">
        <v>60.5</v>
      </c>
      <c r="G937" t="s">
        <v>525</v>
      </c>
      <c r="H937" t="s">
        <v>37</v>
      </c>
      <c r="I937" s="1">
        <v>40</v>
      </c>
      <c r="J937" t="s">
        <v>22</v>
      </c>
      <c r="K937" s="4"/>
      <c r="L937" s="4"/>
      <c r="M937" s="4">
        <f t="shared" si="102"/>
        <v>40</v>
      </c>
      <c r="N937" s="4">
        <v>10</v>
      </c>
      <c r="O937" s="4">
        <f t="shared" si="103"/>
        <v>30</v>
      </c>
      <c r="P937" s="4"/>
      <c r="Q937" s="4">
        <f t="shared" si="104"/>
        <v>30</v>
      </c>
    </row>
    <row r="938" spans="1:17" ht="15" customHeight="1" x14ac:dyDescent="0.25">
      <c r="A938">
        <v>436</v>
      </c>
      <c r="B938" t="s">
        <v>27</v>
      </c>
      <c r="C938" t="s">
        <v>536</v>
      </c>
      <c r="D938" t="s">
        <v>538</v>
      </c>
      <c r="E938">
        <v>2</v>
      </c>
      <c r="F938">
        <v>186.5</v>
      </c>
      <c r="G938" t="s">
        <v>525</v>
      </c>
      <c r="H938" t="s">
        <v>37</v>
      </c>
      <c r="I938" s="1">
        <v>2</v>
      </c>
      <c r="J938" t="s">
        <v>22</v>
      </c>
      <c r="K938" s="4"/>
      <c r="L938" s="4"/>
      <c r="M938" s="4">
        <f t="shared" si="102"/>
        <v>2</v>
      </c>
      <c r="N938" s="4"/>
      <c r="O938" s="4">
        <f t="shared" si="103"/>
        <v>2</v>
      </c>
      <c r="P938" s="4"/>
      <c r="Q938" s="4">
        <f t="shared" si="104"/>
        <v>2</v>
      </c>
    </row>
    <row r="939" spans="1:17" ht="15" customHeight="1" x14ac:dyDescent="0.25">
      <c r="A939">
        <v>437</v>
      </c>
      <c r="B939" t="s">
        <v>15</v>
      </c>
      <c r="C939" t="s">
        <v>523</v>
      </c>
      <c r="D939" t="s">
        <v>539</v>
      </c>
      <c r="E939">
        <v>15</v>
      </c>
      <c r="F939">
        <v>17.36</v>
      </c>
      <c r="G939" t="s">
        <v>525</v>
      </c>
      <c r="H939" t="s">
        <v>37</v>
      </c>
      <c r="I939" s="1">
        <v>15</v>
      </c>
      <c r="J939" t="s">
        <v>22</v>
      </c>
      <c r="K939" s="4"/>
      <c r="L939" s="4"/>
      <c r="M939" s="4">
        <f t="shared" si="102"/>
        <v>15</v>
      </c>
      <c r="N939" s="4">
        <v>3</v>
      </c>
      <c r="O939" s="4">
        <f t="shared" si="103"/>
        <v>12</v>
      </c>
      <c r="P939" s="4"/>
      <c r="Q939" s="4">
        <f t="shared" si="104"/>
        <v>12</v>
      </c>
    </row>
    <row r="940" spans="1:17" ht="15" customHeight="1" x14ac:dyDescent="0.25">
      <c r="A940">
        <v>438</v>
      </c>
      <c r="B940" t="s">
        <v>531</v>
      </c>
      <c r="C940" t="s">
        <v>532</v>
      </c>
      <c r="D940" t="s">
        <v>540</v>
      </c>
      <c r="E940">
        <v>15</v>
      </c>
      <c r="F940">
        <v>21.94</v>
      </c>
      <c r="G940" t="s">
        <v>525</v>
      </c>
      <c r="H940" t="s">
        <v>37</v>
      </c>
      <c r="I940" s="1">
        <v>15</v>
      </c>
      <c r="J940" t="s">
        <v>22</v>
      </c>
      <c r="K940" s="4"/>
      <c r="L940" s="4"/>
      <c r="M940" s="4">
        <f t="shared" si="102"/>
        <v>15</v>
      </c>
      <c r="N940" s="4">
        <v>6</v>
      </c>
      <c r="O940" s="4">
        <f t="shared" si="103"/>
        <v>9</v>
      </c>
      <c r="P940" s="4"/>
      <c r="Q940" s="4">
        <f t="shared" si="104"/>
        <v>9</v>
      </c>
    </row>
    <row r="941" spans="1:17" ht="15" customHeight="1" x14ac:dyDescent="0.25">
      <c r="A941">
        <v>439</v>
      </c>
      <c r="B941" t="s">
        <v>15</v>
      </c>
      <c r="C941" t="s">
        <v>523</v>
      </c>
      <c r="D941" t="s">
        <v>541</v>
      </c>
      <c r="E941">
        <v>5</v>
      </c>
      <c r="F941">
        <v>31.43</v>
      </c>
      <c r="G941" t="s">
        <v>525</v>
      </c>
      <c r="H941" t="s">
        <v>37</v>
      </c>
      <c r="I941" s="1">
        <v>5</v>
      </c>
      <c r="J941" t="s">
        <v>22</v>
      </c>
      <c r="K941" s="4"/>
      <c r="L941" s="4"/>
      <c r="M941" s="4">
        <f t="shared" si="102"/>
        <v>5</v>
      </c>
      <c r="N941" s="4"/>
      <c r="O941" s="4">
        <f t="shared" si="103"/>
        <v>5</v>
      </c>
      <c r="P941" s="4"/>
      <c r="Q941" s="4">
        <f t="shared" si="104"/>
        <v>5</v>
      </c>
    </row>
    <row r="942" spans="1:17" ht="15" customHeight="1" x14ac:dyDescent="0.25">
      <c r="A942">
        <v>440</v>
      </c>
      <c r="B942" t="s">
        <v>15</v>
      </c>
      <c r="C942" t="s">
        <v>523</v>
      </c>
      <c r="D942" t="s">
        <v>542</v>
      </c>
      <c r="E942">
        <v>45</v>
      </c>
      <c r="F942">
        <v>50.24</v>
      </c>
      <c r="G942" t="s">
        <v>44</v>
      </c>
      <c r="H942" t="s">
        <v>37</v>
      </c>
      <c r="I942" s="1">
        <v>45</v>
      </c>
      <c r="J942" t="s">
        <v>22</v>
      </c>
      <c r="K942" s="4"/>
      <c r="L942" s="4"/>
      <c r="M942" s="4">
        <f t="shared" si="102"/>
        <v>45</v>
      </c>
      <c r="N942" s="4">
        <v>10</v>
      </c>
      <c r="O942" s="4">
        <f t="shared" si="103"/>
        <v>35</v>
      </c>
      <c r="P942" s="4"/>
      <c r="Q942" s="4">
        <f t="shared" si="104"/>
        <v>35</v>
      </c>
    </row>
    <row r="943" spans="1:17" ht="15" customHeight="1" x14ac:dyDescent="0.25">
      <c r="A943">
        <v>441</v>
      </c>
      <c r="B943" t="s">
        <v>15</v>
      </c>
      <c r="C943" t="s">
        <v>523</v>
      </c>
      <c r="D943" t="s">
        <v>543</v>
      </c>
      <c r="E943">
        <v>5</v>
      </c>
      <c r="F943">
        <v>38.96</v>
      </c>
      <c r="G943" t="s">
        <v>525</v>
      </c>
      <c r="H943" t="s">
        <v>37</v>
      </c>
      <c r="I943" s="1">
        <v>5</v>
      </c>
      <c r="J943" t="s">
        <v>22</v>
      </c>
      <c r="K943" s="4"/>
      <c r="L943" s="4"/>
      <c r="M943" s="4">
        <f t="shared" si="102"/>
        <v>5</v>
      </c>
      <c r="N943" s="4">
        <v>2</v>
      </c>
      <c r="O943" s="4">
        <f t="shared" si="103"/>
        <v>3</v>
      </c>
      <c r="P943" s="4"/>
      <c r="Q943" s="4">
        <f t="shared" si="104"/>
        <v>3</v>
      </c>
    </row>
    <row r="944" spans="1:17" ht="15" customHeight="1" x14ac:dyDescent="0.25">
      <c r="A944">
        <v>442</v>
      </c>
      <c r="B944" t="s">
        <v>15</v>
      </c>
      <c r="C944" t="s">
        <v>523</v>
      </c>
      <c r="D944" t="s">
        <v>544</v>
      </c>
      <c r="E944">
        <v>3</v>
      </c>
      <c r="F944">
        <v>13.8</v>
      </c>
      <c r="G944" t="s">
        <v>525</v>
      </c>
      <c r="H944" t="s">
        <v>37</v>
      </c>
      <c r="I944" s="1">
        <v>3</v>
      </c>
      <c r="J944" t="s">
        <v>22</v>
      </c>
      <c r="K944" s="4"/>
      <c r="L944" s="4"/>
      <c r="M944" s="4">
        <f t="shared" si="102"/>
        <v>3</v>
      </c>
      <c r="N944" s="4"/>
      <c r="O944" s="4">
        <f t="shared" si="103"/>
        <v>3</v>
      </c>
      <c r="P944" s="4"/>
      <c r="Q944" s="4">
        <f t="shared" si="104"/>
        <v>3</v>
      </c>
    </row>
    <row r="945" spans="1:17" ht="15" customHeight="1" x14ac:dyDescent="0.25">
      <c r="A945">
        <v>443</v>
      </c>
      <c r="B945" t="s">
        <v>27</v>
      </c>
      <c r="C945" t="s">
        <v>536</v>
      </c>
      <c r="D945" t="s">
        <v>545</v>
      </c>
      <c r="E945">
        <v>45</v>
      </c>
      <c r="F945">
        <v>41</v>
      </c>
      <c r="G945" t="s">
        <v>525</v>
      </c>
      <c r="H945" t="s">
        <v>37</v>
      </c>
      <c r="I945" s="1">
        <v>45</v>
      </c>
      <c r="J945" t="s">
        <v>22</v>
      </c>
      <c r="K945" s="4"/>
      <c r="L945" s="4"/>
      <c r="M945" s="4">
        <f t="shared" si="102"/>
        <v>45</v>
      </c>
      <c r="N945" s="4">
        <v>7</v>
      </c>
      <c r="O945" s="4">
        <f t="shared" si="103"/>
        <v>38</v>
      </c>
      <c r="P945" s="4"/>
      <c r="Q945" s="4">
        <f t="shared" si="104"/>
        <v>38</v>
      </c>
    </row>
    <row r="946" spans="1:17" ht="15" customHeight="1" x14ac:dyDescent="0.25">
      <c r="A946">
        <v>444</v>
      </c>
      <c r="B946" t="s">
        <v>15</v>
      </c>
      <c r="C946" t="s">
        <v>523</v>
      </c>
      <c r="D946" t="s">
        <v>546</v>
      </c>
      <c r="E946">
        <v>10</v>
      </c>
      <c r="F946">
        <v>61.42</v>
      </c>
      <c r="G946" t="s">
        <v>44</v>
      </c>
      <c r="H946" t="s">
        <v>37</v>
      </c>
      <c r="I946" s="1">
        <v>10</v>
      </c>
      <c r="J946" t="s">
        <v>22</v>
      </c>
      <c r="K946" s="4"/>
      <c r="L946" s="4"/>
      <c r="M946" s="4">
        <f t="shared" si="102"/>
        <v>10</v>
      </c>
      <c r="N946" s="4">
        <v>2</v>
      </c>
      <c r="O946" s="4">
        <f t="shared" si="103"/>
        <v>8</v>
      </c>
      <c r="P946" s="4"/>
      <c r="Q946" s="4">
        <f t="shared" si="104"/>
        <v>8</v>
      </c>
    </row>
    <row r="947" spans="1:17" ht="15" customHeight="1" x14ac:dyDescent="0.25">
      <c r="A947">
        <v>445</v>
      </c>
      <c r="B947" t="s">
        <v>51</v>
      </c>
      <c r="C947" t="s">
        <v>239</v>
      </c>
      <c r="D947" t="s">
        <v>547</v>
      </c>
      <c r="E947">
        <v>1</v>
      </c>
      <c r="F947">
        <v>634</v>
      </c>
      <c r="G947" t="s">
        <v>525</v>
      </c>
      <c r="H947" t="s">
        <v>54</v>
      </c>
      <c r="I947" s="1">
        <v>1</v>
      </c>
      <c r="J947" t="s">
        <v>22</v>
      </c>
      <c r="K947" s="4"/>
      <c r="L947" s="4"/>
      <c r="M947" s="4">
        <f t="shared" si="102"/>
        <v>1</v>
      </c>
      <c r="N947" s="4"/>
      <c r="O947" s="4">
        <f t="shared" si="103"/>
        <v>1</v>
      </c>
      <c r="P947" s="4"/>
      <c r="Q947" s="4">
        <f t="shared" si="104"/>
        <v>1</v>
      </c>
    </row>
    <row r="948" spans="1:17" ht="15" customHeight="1" x14ac:dyDescent="0.25">
      <c r="A948">
        <v>446</v>
      </c>
      <c r="B948" t="s">
        <v>15</v>
      </c>
      <c r="C948" t="s">
        <v>523</v>
      </c>
      <c r="D948" t="s">
        <v>548</v>
      </c>
      <c r="E948">
        <v>3</v>
      </c>
      <c r="F948">
        <v>16.670000000000002</v>
      </c>
      <c r="G948" t="s">
        <v>525</v>
      </c>
      <c r="H948" t="s">
        <v>37</v>
      </c>
      <c r="I948" s="1">
        <v>3</v>
      </c>
      <c r="J948" t="s">
        <v>22</v>
      </c>
      <c r="K948" s="4"/>
      <c r="L948" s="4"/>
      <c r="M948" s="4">
        <f t="shared" si="102"/>
        <v>3</v>
      </c>
      <c r="N948" s="4"/>
      <c r="O948" s="4">
        <f t="shared" si="103"/>
        <v>3</v>
      </c>
      <c r="P948" s="4"/>
      <c r="Q948" s="4">
        <f t="shared" si="104"/>
        <v>3</v>
      </c>
    </row>
    <row r="949" spans="1:17" ht="15" customHeight="1" x14ac:dyDescent="0.25">
      <c r="A949">
        <v>447</v>
      </c>
      <c r="B949" t="s">
        <v>51</v>
      </c>
      <c r="C949" t="s">
        <v>487</v>
      </c>
      <c r="D949" t="s">
        <v>549</v>
      </c>
      <c r="E949">
        <v>8</v>
      </c>
      <c r="F949">
        <v>34.369999999999997</v>
      </c>
      <c r="G949" t="s">
        <v>525</v>
      </c>
      <c r="H949" t="s">
        <v>211</v>
      </c>
      <c r="I949" s="1">
        <v>1</v>
      </c>
      <c r="J949" t="s">
        <v>22</v>
      </c>
      <c r="K949" s="4"/>
      <c r="L949" s="4"/>
      <c r="M949" s="4">
        <f t="shared" si="102"/>
        <v>1</v>
      </c>
      <c r="N949" s="4"/>
      <c r="O949" s="4">
        <f t="shared" si="103"/>
        <v>1</v>
      </c>
      <c r="P949" s="4">
        <v>1</v>
      </c>
      <c r="Q949" s="4">
        <f t="shared" si="104"/>
        <v>0</v>
      </c>
    </row>
    <row r="950" spans="1:17" ht="15" customHeight="1" x14ac:dyDescent="0.25">
      <c r="A950">
        <v>447</v>
      </c>
      <c r="B950" t="s">
        <v>51</v>
      </c>
      <c r="C950" t="s">
        <v>487</v>
      </c>
      <c r="D950" t="s">
        <v>549</v>
      </c>
      <c r="E950">
        <v>8</v>
      </c>
      <c r="F950">
        <v>34.369999999999997</v>
      </c>
      <c r="G950" t="s">
        <v>525</v>
      </c>
      <c r="H950" t="s">
        <v>96</v>
      </c>
      <c r="I950" s="1">
        <v>5</v>
      </c>
      <c r="J950" t="s">
        <v>22</v>
      </c>
      <c r="K950" s="4"/>
      <c r="L950" s="4"/>
      <c r="M950" s="4">
        <f t="shared" si="102"/>
        <v>5</v>
      </c>
      <c r="N950" s="4"/>
      <c r="O950" s="4">
        <f t="shared" si="103"/>
        <v>5</v>
      </c>
      <c r="P950" s="4">
        <v>5</v>
      </c>
      <c r="Q950" s="4">
        <f t="shared" si="104"/>
        <v>0</v>
      </c>
    </row>
    <row r="951" spans="1:17" ht="15" customHeight="1" x14ac:dyDescent="0.25">
      <c r="A951">
        <v>447</v>
      </c>
      <c r="B951" t="s">
        <v>51</v>
      </c>
      <c r="C951" t="s">
        <v>487</v>
      </c>
      <c r="D951" t="s">
        <v>549</v>
      </c>
      <c r="E951">
        <v>8</v>
      </c>
      <c r="F951">
        <v>34.369999999999997</v>
      </c>
      <c r="G951" t="s">
        <v>525</v>
      </c>
      <c r="H951" t="s">
        <v>233</v>
      </c>
      <c r="I951" s="1">
        <v>1</v>
      </c>
      <c r="J951" t="s">
        <v>22</v>
      </c>
      <c r="K951" s="4"/>
      <c r="L951" s="4"/>
      <c r="M951" s="4">
        <f t="shared" si="102"/>
        <v>1</v>
      </c>
      <c r="N951" s="4"/>
      <c r="O951" s="4">
        <f t="shared" si="103"/>
        <v>1</v>
      </c>
      <c r="P951" s="4"/>
      <c r="Q951" s="4">
        <f t="shared" si="104"/>
        <v>1</v>
      </c>
    </row>
    <row r="952" spans="1:17" ht="15" customHeight="1" x14ac:dyDescent="0.25">
      <c r="A952">
        <v>447</v>
      </c>
      <c r="B952" t="s">
        <v>51</v>
      </c>
      <c r="C952" t="s">
        <v>487</v>
      </c>
      <c r="D952" t="s">
        <v>549</v>
      </c>
      <c r="E952">
        <v>8</v>
      </c>
      <c r="F952">
        <v>34.369999999999997</v>
      </c>
      <c r="G952" t="s">
        <v>525</v>
      </c>
      <c r="H952" t="s">
        <v>26</v>
      </c>
      <c r="I952" s="1">
        <v>1</v>
      </c>
      <c r="J952" t="s">
        <v>22</v>
      </c>
      <c r="K952" s="4"/>
      <c r="L952" s="4"/>
      <c r="M952" s="4">
        <f t="shared" si="102"/>
        <v>1</v>
      </c>
      <c r="N952" s="4"/>
      <c r="O952" s="4">
        <f t="shared" si="103"/>
        <v>1</v>
      </c>
      <c r="P952" s="4"/>
      <c r="Q952" s="4">
        <f t="shared" si="104"/>
        <v>1</v>
      </c>
    </row>
    <row r="953" spans="1:17" ht="15" customHeight="1" x14ac:dyDescent="0.25">
      <c r="A953">
        <v>448</v>
      </c>
      <c r="B953" t="s">
        <v>15</v>
      </c>
      <c r="C953" t="s">
        <v>523</v>
      </c>
      <c r="D953" t="s">
        <v>550</v>
      </c>
      <c r="E953">
        <v>4</v>
      </c>
      <c r="F953">
        <v>48.1</v>
      </c>
      <c r="G953" t="s">
        <v>525</v>
      </c>
      <c r="H953" t="s">
        <v>37</v>
      </c>
      <c r="I953" s="1">
        <v>4</v>
      </c>
      <c r="J953" t="s">
        <v>22</v>
      </c>
      <c r="K953" s="4"/>
      <c r="L953" s="4"/>
      <c r="M953" s="4">
        <f t="shared" si="102"/>
        <v>4</v>
      </c>
      <c r="N953" s="4"/>
      <c r="O953" s="4">
        <f t="shared" si="103"/>
        <v>4</v>
      </c>
      <c r="P953" s="4"/>
      <c r="Q953" s="4">
        <f t="shared" si="104"/>
        <v>4</v>
      </c>
    </row>
    <row r="954" spans="1:17" ht="15" customHeight="1" x14ac:dyDescent="0.25">
      <c r="A954">
        <v>450</v>
      </c>
      <c r="B954" t="s">
        <v>67</v>
      </c>
      <c r="C954" t="s">
        <v>389</v>
      </c>
      <c r="D954" t="s">
        <v>551</v>
      </c>
      <c r="E954">
        <v>1</v>
      </c>
      <c r="F954">
        <v>250</v>
      </c>
      <c r="G954" t="s">
        <v>369</v>
      </c>
      <c r="H954" t="s">
        <v>76</v>
      </c>
      <c r="I954" s="4">
        <v>1</v>
      </c>
      <c r="J954" t="s">
        <v>77</v>
      </c>
      <c r="K954" s="4">
        <v>1</v>
      </c>
      <c r="L954" s="4"/>
      <c r="M954" s="4"/>
      <c r="N954" s="4"/>
      <c r="O954" s="4"/>
      <c r="P954" s="4"/>
      <c r="Q954" s="4"/>
    </row>
    <row r="955" spans="1:17" ht="15" customHeight="1" x14ac:dyDescent="0.25">
      <c r="A955">
        <v>451</v>
      </c>
      <c r="B955" t="s">
        <v>67</v>
      </c>
      <c r="C955" t="s">
        <v>389</v>
      </c>
      <c r="D955" t="s">
        <v>552</v>
      </c>
      <c r="E955">
        <v>24</v>
      </c>
      <c r="F955">
        <v>28.8</v>
      </c>
      <c r="G955" t="s">
        <v>369</v>
      </c>
      <c r="H955" t="s">
        <v>46</v>
      </c>
      <c r="I955" s="4">
        <v>1</v>
      </c>
      <c r="J955" t="s">
        <v>20</v>
      </c>
      <c r="K955" s="4">
        <f>I955</f>
        <v>1</v>
      </c>
      <c r="L955" s="4"/>
      <c r="M955" s="4" t="e">
        <f>L955-#REF!</f>
        <v>#REF!</v>
      </c>
      <c r="N955" s="4"/>
      <c r="O955" s="4" t="e">
        <f t="shared" ref="O955:O964" si="105">M955-N955</f>
        <v>#REF!</v>
      </c>
      <c r="P955" s="4"/>
      <c r="Q955" s="4"/>
    </row>
    <row r="956" spans="1:17" ht="15" customHeight="1" x14ac:dyDescent="0.25">
      <c r="A956">
        <v>451</v>
      </c>
      <c r="B956" t="s">
        <v>67</v>
      </c>
      <c r="C956" t="s">
        <v>389</v>
      </c>
      <c r="D956" t="s">
        <v>552</v>
      </c>
      <c r="E956">
        <v>24</v>
      </c>
      <c r="F956">
        <v>28.8</v>
      </c>
      <c r="G956" t="s">
        <v>369</v>
      </c>
      <c r="H956" t="s">
        <v>61</v>
      </c>
      <c r="I956" s="1">
        <v>3</v>
      </c>
      <c r="J956" t="s">
        <v>22</v>
      </c>
      <c r="K956" s="4"/>
      <c r="L956" s="4"/>
      <c r="M956" s="4">
        <f>I956-K956+L956</f>
        <v>3</v>
      </c>
      <c r="N956" s="4"/>
      <c r="O956" s="4">
        <f t="shared" si="105"/>
        <v>3</v>
      </c>
      <c r="P956" s="4"/>
      <c r="Q956" s="4">
        <f>O956-P956</f>
        <v>3</v>
      </c>
    </row>
    <row r="957" spans="1:17" ht="15" customHeight="1" x14ac:dyDescent="0.25">
      <c r="A957">
        <v>451</v>
      </c>
      <c r="B957" t="s">
        <v>67</v>
      </c>
      <c r="C957" t="s">
        <v>389</v>
      </c>
      <c r="D957" t="s">
        <v>552</v>
      </c>
      <c r="E957">
        <v>24</v>
      </c>
      <c r="F957">
        <v>28.8</v>
      </c>
      <c r="G957" t="s">
        <v>369</v>
      </c>
      <c r="H957" t="s">
        <v>244</v>
      </c>
      <c r="I957" s="1">
        <v>10</v>
      </c>
      <c r="J957" t="s">
        <v>22</v>
      </c>
      <c r="K957" s="4"/>
      <c r="L957" s="4"/>
      <c r="M957" s="4">
        <f>I957-K957+L957</f>
        <v>10</v>
      </c>
      <c r="N957" s="4"/>
      <c r="O957" s="4">
        <f t="shared" si="105"/>
        <v>10</v>
      </c>
      <c r="P957" s="4"/>
      <c r="Q957" s="4">
        <f>O957-P957</f>
        <v>10</v>
      </c>
    </row>
    <row r="958" spans="1:17" ht="15" customHeight="1" x14ac:dyDescent="0.25">
      <c r="A958">
        <v>451</v>
      </c>
      <c r="B958" t="s">
        <v>67</v>
      </c>
      <c r="C958" t="s">
        <v>389</v>
      </c>
      <c r="D958" t="s">
        <v>552</v>
      </c>
      <c r="E958">
        <v>24</v>
      </c>
      <c r="F958">
        <v>28.8</v>
      </c>
      <c r="G958" t="s">
        <v>369</v>
      </c>
      <c r="H958" t="s">
        <v>349</v>
      </c>
      <c r="I958" s="1">
        <v>10</v>
      </c>
      <c r="J958" t="s">
        <v>22</v>
      </c>
      <c r="K958" s="4">
        <v>5</v>
      </c>
      <c r="L958" s="4"/>
      <c r="M958" s="4">
        <f>I958-K958+L958</f>
        <v>5</v>
      </c>
      <c r="N958" s="4"/>
      <c r="O958" s="4">
        <f t="shared" si="105"/>
        <v>5</v>
      </c>
      <c r="P958" s="4"/>
      <c r="Q958" s="4">
        <f>O958-P958</f>
        <v>5</v>
      </c>
    </row>
    <row r="959" spans="1:17" ht="15" customHeight="1" x14ac:dyDescent="0.25">
      <c r="A959">
        <v>452</v>
      </c>
      <c r="B959" t="s">
        <v>27</v>
      </c>
      <c r="C959" t="s">
        <v>553</v>
      </c>
      <c r="D959" t="s">
        <v>554</v>
      </c>
      <c r="E959">
        <v>2</v>
      </c>
      <c r="F959">
        <v>259</v>
      </c>
      <c r="G959" t="s">
        <v>369</v>
      </c>
      <c r="H959" t="s">
        <v>49</v>
      </c>
      <c r="I959" s="1">
        <v>2</v>
      </c>
      <c r="J959" t="s">
        <v>22</v>
      </c>
      <c r="K959" s="4"/>
      <c r="L959" s="4"/>
      <c r="M959" s="4">
        <f>I959-K959+L959</f>
        <v>2</v>
      </c>
      <c r="N959" s="4"/>
      <c r="O959" s="4">
        <f t="shared" si="105"/>
        <v>2</v>
      </c>
      <c r="P959" s="4"/>
      <c r="Q959" s="4">
        <f>O959-P959</f>
        <v>2</v>
      </c>
    </row>
    <row r="960" spans="1:17" ht="15" customHeight="1" x14ac:dyDescent="0.25">
      <c r="A960">
        <v>453</v>
      </c>
      <c r="B960" t="s">
        <v>67</v>
      </c>
      <c r="C960" t="s">
        <v>555</v>
      </c>
      <c r="D960" t="s">
        <v>556</v>
      </c>
      <c r="E960">
        <v>41</v>
      </c>
      <c r="F960">
        <v>38</v>
      </c>
      <c r="G960" t="s">
        <v>44</v>
      </c>
      <c r="H960" t="s">
        <v>61</v>
      </c>
      <c r="I960" s="1">
        <v>41</v>
      </c>
      <c r="J960" t="s">
        <v>22</v>
      </c>
      <c r="K960" s="4"/>
      <c r="L960" s="4"/>
      <c r="M960" s="4">
        <f>I960-K960+L960</f>
        <v>41</v>
      </c>
      <c r="N960" s="4"/>
      <c r="O960" s="4">
        <f t="shared" si="105"/>
        <v>41</v>
      </c>
      <c r="P960" s="4"/>
      <c r="Q960" s="4">
        <f>O960-P960</f>
        <v>41</v>
      </c>
    </row>
    <row r="961" spans="1:17" ht="15" customHeight="1" x14ac:dyDescent="0.25">
      <c r="A961">
        <v>455</v>
      </c>
      <c r="B961" t="s">
        <v>38</v>
      </c>
      <c r="C961" t="s">
        <v>395</v>
      </c>
      <c r="D961" t="s">
        <v>557</v>
      </c>
      <c r="E961">
        <v>41</v>
      </c>
      <c r="F961">
        <v>16.8</v>
      </c>
      <c r="G961" t="s">
        <v>391</v>
      </c>
      <c r="H961" t="s">
        <v>46</v>
      </c>
      <c r="I961" s="4">
        <v>15</v>
      </c>
      <c r="J961" t="s">
        <v>20</v>
      </c>
      <c r="K961" s="4">
        <f>I961</f>
        <v>15</v>
      </c>
      <c r="L961" s="4"/>
      <c r="M961" s="4" t="e">
        <f>L961-#REF!</f>
        <v>#REF!</v>
      </c>
      <c r="N961" s="4"/>
      <c r="O961" s="4" t="e">
        <f t="shared" si="105"/>
        <v>#REF!</v>
      </c>
      <c r="P961" s="4"/>
      <c r="Q961" s="4"/>
    </row>
    <row r="962" spans="1:17" ht="15" customHeight="1" x14ac:dyDescent="0.25">
      <c r="A962">
        <v>455</v>
      </c>
      <c r="B962" t="s">
        <v>38</v>
      </c>
      <c r="C962" t="s">
        <v>395</v>
      </c>
      <c r="D962" t="s">
        <v>557</v>
      </c>
      <c r="E962">
        <v>41</v>
      </c>
      <c r="F962">
        <v>16.8</v>
      </c>
      <c r="G962" t="s">
        <v>391</v>
      </c>
      <c r="H962" t="s">
        <v>46</v>
      </c>
      <c r="I962" s="4">
        <v>10</v>
      </c>
      <c r="J962" t="s">
        <v>20</v>
      </c>
      <c r="K962" s="4">
        <f>I962</f>
        <v>10</v>
      </c>
      <c r="L962" s="4"/>
      <c r="M962" s="4" t="e">
        <f>L962-#REF!</f>
        <v>#REF!</v>
      </c>
      <c r="N962" s="4"/>
      <c r="O962" s="4" t="e">
        <f t="shared" si="105"/>
        <v>#REF!</v>
      </c>
      <c r="P962" s="4"/>
      <c r="Q962" s="4"/>
    </row>
    <row r="963" spans="1:17" ht="15" customHeight="1" x14ac:dyDescent="0.25">
      <c r="A963">
        <v>455</v>
      </c>
      <c r="B963" t="s">
        <v>38</v>
      </c>
      <c r="C963" t="s">
        <v>395</v>
      </c>
      <c r="D963" t="s">
        <v>557</v>
      </c>
      <c r="E963">
        <v>41</v>
      </c>
      <c r="F963">
        <v>16.8</v>
      </c>
      <c r="G963" t="s">
        <v>391</v>
      </c>
      <c r="H963" t="s">
        <v>61</v>
      </c>
      <c r="I963" s="1">
        <v>1</v>
      </c>
      <c r="J963" t="s">
        <v>22</v>
      </c>
      <c r="K963" s="4"/>
      <c r="L963" s="4"/>
      <c r="M963" s="4">
        <f>I963-K963+L963</f>
        <v>1</v>
      </c>
      <c r="N963" s="4"/>
      <c r="O963" s="4">
        <f t="shared" si="105"/>
        <v>1</v>
      </c>
      <c r="P963" s="4"/>
      <c r="Q963" s="4">
        <f>O963-P963</f>
        <v>1</v>
      </c>
    </row>
    <row r="964" spans="1:17" ht="15" customHeight="1" x14ac:dyDescent="0.25">
      <c r="A964">
        <v>455</v>
      </c>
      <c r="B964" t="s">
        <v>38</v>
      </c>
      <c r="C964" t="s">
        <v>395</v>
      </c>
      <c r="D964" t="s">
        <v>557</v>
      </c>
      <c r="E964">
        <v>41</v>
      </c>
      <c r="F964">
        <v>16.8</v>
      </c>
      <c r="G964" t="s">
        <v>391</v>
      </c>
      <c r="H964" t="s">
        <v>126</v>
      </c>
      <c r="I964" s="1">
        <v>15</v>
      </c>
      <c r="J964" t="s">
        <v>22</v>
      </c>
      <c r="K964" s="4"/>
      <c r="L964" s="4"/>
      <c r="M964" s="4">
        <f>I964-K964+L964</f>
        <v>15</v>
      </c>
      <c r="N964" s="4"/>
      <c r="O964" s="4">
        <f t="shared" si="105"/>
        <v>15</v>
      </c>
      <c r="P964" s="4"/>
      <c r="Q964" s="4">
        <f>O964-P964</f>
        <v>15</v>
      </c>
    </row>
    <row r="965" spans="1:17" ht="15" customHeight="1" x14ac:dyDescent="0.25">
      <c r="A965">
        <v>456</v>
      </c>
      <c r="B965" t="s">
        <v>67</v>
      </c>
      <c r="C965" t="s">
        <v>389</v>
      </c>
      <c r="D965" t="s">
        <v>558</v>
      </c>
      <c r="E965">
        <v>1</v>
      </c>
      <c r="F965">
        <v>290</v>
      </c>
      <c r="G965" t="s">
        <v>369</v>
      </c>
      <c r="H965" t="s">
        <v>76</v>
      </c>
      <c r="I965" s="4">
        <v>1</v>
      </c>
      <c r="J965" t="s">
        <v>77</v>
      </c>
      <c r="K965" s="4">
        <v>1</v>
      </c>
      <c r="L965" s="4"/>
      <c r="M965" s="4"/>
      <c r="N965" s="4"/>
      <c r="O965" s="4"/>
      <c r="P965" s="4"/>
      <c r="Q965" s="4"/>
    </row>
    <row r="966" spans="1:17" ht="15" customHeight="1" x14ac:dyDescent="0.25">
      <c r="A966">
        <v>457</v>
      </c>
      <c r="B966" t="s">
        <v>67</v>
      </c>
      <c r="C966" t="s">
        <v>389</v>
      </c>
      <c r="D966" t="s">
        <v>559</v>
      </c>
      <c r="E966">
        <v>1</v>
      </c>
      <c r="F966">
        <v>63</v>
      </c>
      <c r="G966" t="s">
        <v>369</v>
      </c>
      <c r="H966" t="s">
        <v>76</v>
      </c>
      <c r="I966" s="4">
        <v>1</v>
      </c>
      <c r="J966" t="s">
        <v>77</v>
      </c>
      <c r="K966" s="4"/>
      <c r="L966" s="4"/>
      <c r="M966" s="4"/>
      <c r="N966" s="4"/>
      <c r="O966" s="4"/>
      <c r="P966" s="4"/>
      <c r="Q966" s="4"/>
    </row>
    <row r="967" spans="1:17" ht="15" customHeight="1" x14ac:dyDescent="0.25">
      <c r="A967">
        <v>458</v>
      </c>
      <c r="B967" t="s">
        <v>67</v>
      </c>
      <c r="C967" t="s">
        <v>389</v>
      </c>
      <c r="D967" t="s">
        <v>560</v>
      </c>
      <c r="E967">
        <v>1</v>
      </c>
      <c r="F967">
        <v>25</v>
      </c>
      <c r="G967" t="s">
        <v>44</v>
      </c>
      <c r="H967" t="s">
        <v>76</v>
      </c>
      <c r="I967" s="4">
        <v>1</v>
      </c>
      <c r="J967" t="s">
        <v>77</v>
      </c>
      <c r="K967" s="4">
        <v>1</v>
      </c>
      <c r="L967" s="4"/>
      <c r="M967" s="4"/>
      <c r="N967" s="4"/>
      <c r="O967" s="4"/>
      <c r="P967" s="4"/>
      <c r="Q967" s="4"/>
    </row>
    <row r="968" spans="1:17" ht="15" customHeight="1" x14ac:dyDescent="0.25">
      <c r="A968">
        <v>459</v>
      </c>
      <c r="B968" t="s">
        <v>51</v>
      </c>
      <c r="C968" t="s">
        <v>395</v>
      </c>
      <c r="D968" t="s">
        <v>561</v>
      </c>
      <c r="E968">
        <v>1</v>
      </c>
      <c r="F968">
        <v>25</v>
      </c>
      <c r="G968" t="s">
        <v>44</v>
      </c>
      <c r="H968" t="s">
        <v>76</v>
      </c>
      <c r="I968" s="4">
        <v>1</v>
      </c>
      <c r="J968" t="s">
        <v>77</v>
      </c>
      <c r="K968" s="4"/>
      <c r="L968" s="4"/>
      <c r="M968" s="4"/>
      <c r="N968" s="4"/>
      <c r="O968" s="4"/>
      <c r="P968" s="4"/>
      <c r="Q968" s="4"/>
    </row>
    <row r="969" spans="1:17" ht="15" customHeight="1" x14ac:dyDescent="0.25">
      <c r="A969">
        <v>460</v>
      </c>
      <c r="B969" t="s">
        <v>67</v>
      </c>
      <c r="C969" t="s">
        <v>389</v>
      </c>
      <c r="D969" t="s">
        <v>562</v>
      </c>
      <c r="E969">
        <v>4</v>
      </c>
      <c r="F969">
        <v>33.75</v>
      </c>
      <c r="G969" t="s">
        <v>369</v>
      </c>
      <c r="H969" t="s">
        <v>76</v>
      </c>
      <c r="I969" s="4">
        <v>2</v>
      </c>
      <c r="J969" t="s">
        <v>77</v>
      </c>
      <c r="K969" s="4">
        <v>2</v>
      </c>
      <c r="L969" s="4"/>
      <c r="M969" s="4"/>
      <c r="N969" s="4"/>
      <c r="O969" s="4"/>
      <c r="P969" s="4"/>
      <c r="Q969" s="4"/>
    </row>
    <row r="970" spans="1:17" ht="15" customHeight="1" x14ac:dyDescent="0.25">
      <c r="A970">
        <v>460</v>
      </c>
      <c r="B970" t="s">
        <v>67</v>
      </c>
      <c r="C970" t="s">
        <v>389</v>
      </c>
      <c r="D970" t="s">
        <v>562</v>
      </c>
      <c r="E970">
        <v>4</v>
      </c>
      <c r="F970">
        <v>33.75</v>
      </c>
      <c r="G970" t="s">
        <v>369</v>
      </c>
      <c r="H970" t="s">
        <v>34</v>
      </c>
      <c r="I970" s="1">
        <v>2</v>
      </c>
      <c r="J970" t="s">
        <v>22</v>
      </c>
      <c r="K970" s="4"/>
      <c r="L970" s="4"/>
      <c r="M970" s="4">
        <f>I970-K970+L970</f>
        <v>2</v>
      </c>
      <c r="N970" s="4"/>
      <c r="O970" s="4">
        <f>M970-N970</f>
        <v>2</v>
      </c>
      <c r="P970" s="4"/>
      <c r="Q970" s="4">
        <f>O970-P970</f>
        <v>2</v>
      </c>
    </row>
    <row r="971" spans="1:17" ht="15" customHeight="1" x14ac:dyDescent="0.25">
      <c r="A971">
        <v>461</v>
      </c>
      <c r="B971" t="s">
        <v>67</v>
      </c>
      <c r="C971" t="s">
        <v>389</v>
      </c>
      <c r="D971" t="s">
        <v>563</v>
      </c>
      <c r="E971">
        <v>5</v>
      </c>
      <c r="F971">
        <v>24</v>
      </c>
      <c r="G971" t="s">
        <v>44</v>
      </c>
      <c r="H971" t="s">
        <v>116</v>
      </c>
      <c r="I971" s="4">
        <v>5</v>
      </c>
      <c r="J971" t="s">
        <v>115</v>
      </c>
      <c r="K971" s="1">
        <v>5</v>
      </c>
      <c r="L971" s="2">
        <v>5</v>
      </c>
      <c r="M971" s="3" t="e">
        <f>#REF!+L971</f>
        <v>#REF!</v>
      </c>
      <c r="N971" s="1">
        <v>5</v>
      </c>
      <c r="O971" s="3" t="e">
        <f>M971-N971</f>
        <v>#REF!</v>
      </c>
      <c r="Q971" s="3" t="e">
        <f>O971-P971</f>
        <v>#REF!</v>
      </c>
    </row>
    <row r="972" spans="1:17" ht="15" customHeight="1" x14ac:dyDescent="0.25">
      <c r="A972">
        <v>462</v>
      </c>
      <c r="B972" t="s">
        <v>67</v>
      </c>
      <c r="C972" t="s">
        <v>389</v>
      </c>
      <c r="D972" t="s">
        <v>564</v>
      </c>
      <c r="E972">
        <v>2</v>
      </c>
      <c r="F972">
        <v>100</v>
      </c>
      <c r="G972" t="s">
        <v>81</v>
      </c>
      <c r="H972" t="s">
        <v>266</v>
      </c>
      <c r="I972" s="1">
        <v>2</v>
      </c>
      <c r="J972" t="s">
        <v>22</v>
      </c>
      <c r="K972" s="4"/>
      <c r="L972" s="4"/>
      <c r="M972" s="4">
        <f>I972-K972+L972</f>
        <v>2</v>
      </c>
      <c r="N972" s="4"/>
      <c r="O972" s="4">
        <f>M972-N972</f>
        <v>2</v>
      </c>
      <c r="P972" s="4"/>
      <c r="Q972" s="4">
        <f>O972-P972</f>
        <v>2</v>
      </c>
    </row>
    <row r="973" spans="1:17" ht="15" customHeight="1" x14ac:dyDescent="0.25">
      <c r="A973">
        <v>463</v>
      </c>
      <c r="B973" t="s">
        <v>51</v>
      </c>
      <c r="C973" t="s">
        <v>395</v>
      </c>
      <c r="D973" t="s">
        <v>565</v>
      </c>
      <c r="E973">
        <v>1</v>
      </c>
      <c r="F973">
        <v>46</v>
      </c>
      <c r="G973" t="s">
        <v>44</v>
      </c>
      <c r="H973" t="s">
        <v>76</v>
      </c>
      <c r="I973" s="4">
        <v>1</v>
      </c>
      <c r="J973" t="s">
        <v>77</v>
      </c>
      <c r="K973" s="4">
        <v>1</v>
      </c>
      <c r="L973" s="4"/>
      <c r="M973" s="4"/>
      <c r="N973" s="4"/>
      <c r="O973" s="4"/>
      <c r="P973" s="4"/>
      <c r="Q973" s="4"/>
    </row>
    <row r="974" spans="1:17" ht="15" customHeight="1" x14ac:dyDescent="0.25">
      <c r="A974">
        <v>464</v>
      </c>
      <c r="B974" t="s">
        <v>38</v>
      </c>
      <c r="C974" t="s">
        <v>395</v>
      </c>
      <c r="D974" t="s">
        <v>566</v>
      </c>
      <c r="E974">
        <v>1</v>
      </c>
      <c r="F974">
        <v>13.2</v>
      </c>
      <c r="G974" t="s">
        <v>44</v>
      </c>
      <c r="H974" t="s">
        <v>76</v>
      </c>
      <c r="I974" s="4">
        <v>1</v>
      </c>
      <c r="J974" t="s">
        <v>77</v>
      </c>
      <c r="K974" s="4"/>
      <c r="L974" s="4"/>
      <c r="M974" s="4"/>
      <c r="N974" s="4"/>
      <c r="O974" s="4"/>
      <c r="P974" s="4"/>
      <c r="Q974" s="4"/>
    </row>
    <row r="975" spans="1:17" ht="15" customHeight="1" x14ac:dyDescent="0.25">
      <c r="A975">
        <v>465</v>
      </c>
      <c r="B975" t="s">
        <v>67</v>
      </c>
      <c r="C975" t="s">
        <v>389</v>
      </c>
      <c r="D975" t="s">
        <v>567</v>
      </c>
      <c r="E975">
        <v>1</v>
      </c>
      <c r="F975">
        <v>46.8</v>
      </c>
      <c r="G975" t="s">
        <v>44</v>
      </c>
      <c r="H975" t="s">
        <v>76</v>
      </c>
      <c r="I975" s="4">
        <v>1</v>
      </c>
      <c r="J975" t="s">
        <v>77</v>
      </c>
      <c r="K975" s="4">
        <v>1</v>
      </c>
      <c r="L975" s="4"/>
      <c r="M975" s="4"/>
      <c r="N975" s="4"/>
      <c r="O975" s="4"/>
      <c r="P975" s="4"/>
      <c r="Q975" s="4"/>
    </row>
    <row r="976" spans="1:17" ht="15" customHeight="1" x14ac:dyDescent="0.25">
      <c r="A976">
        <v>466</v>
      </c>
      <c r="B976" t="s">
        <v>38</v>
      </c>
      <c r="C976" t="s">
        <v>395</v>
      </c>
      <c r="D976" t="s">
        <v>568</v>
      </c>
      <c r="E976">
        <v>1</v>
      </c>
      <c r="F976">
        <v>252</v>
      </c>
      <c r="G976" t="s">
        <v>44</v>
      </c>
      <c r="H976" t="s">
        <v>76</v>
      </c>
      <c r="I976" s="4">
        <v>1</v>
      </c>
      <c r="J976" t="s">
        <v>77</v>
      </c>
      <c r="K976" s="4"/>
      <c r="L976" s="4"/>
      <c r="M976" s="4"/>
      <c r="N976" s="4"/>
      <c r="O976" s="4"/>
      <c r="P976" s="4"/>
      <c r="Q976" s="4"/>
    </row>
    <row r="977" spans="1:17" ht="15" customHeight="1" x14ac:dyDescent="0.25">
      <c r="A977">
        <v>467</v>
      </c>
      <c r="B977" t="s">
        <v>67</v>
      </c>
      <c r="C977" t="s">
        <v>389</v>
      </c>
      <c r="D977" t="s">
        <v>569</v>
      </c>
      <c r="E977">
        <v>4</v>
      </c>
      <c r="F977">
        <v>375</v>
      </c>
      <c r="G977" t="s">
        <v>44</v>
      </c>
      <c r="H977" t="s">
        <v>76</v>
      </c>
      <c r="I977" s="4">
        <v>1</v>
      </c>
      <c r="J977" t="s">
        <v>77</v>
      </c>
      <c r="K977" s="4"/>
      <c r="L977" s="4"/>
      <c r="M977" s="4"/>
      <c r="N977" s="4"/>
      <c r="O977" s="4"/>
      <c r="P977" s="4"/>
      <c r="Q977" s="4"/>
    </row>
    <row r="978" spans="1:17" ht="15" customHeight="1" x14ac:dyDescent="0.25">
      <c r="A978">
        <v>467</v>
      </c>
      <c r="B978" t="s">
        <v>67</v>
      </c>
      <c r="C978" t="s">
        <v>389</v>
      </c>
      <c r="D978" t="s">
        <v>569</v>
      </c>
      <c r="E978">
        <v>4</v>
      </c>
      <c r="F978">
        <v>375</v>
      </c>
      <c r="G978" t="s">
        <v>44</v>
      </c>
      <c r="H978" t="s">
        <v>46</v>
      </c>
      <c r="I978" s="4">
        <v>1</v>
      </c>
      <c r="J978" t="s">
        <v>20</v>
      </c>
      <c r="K978" s="4">
        <f>I978</f>
        <v>1</v>
      </c>
      <c r="L978" s="4"/>
      <c r="M978" s="4" t="e">
        <f>L978-#REF!</f>
        <v>#REF!</v>
      </c>
      <c r="N978" s="4"/>
      <c r="O978" s="4" t="e">
        <f>M978-N978</f>
        <v>#REF!</v>
      </c>
      <c r="P978" s="4"/>
      <c r="Q978" s="4"/>
    </row>
    <row r="979" spans="1:17" ht="15" customHeight="1" x14ac:dyDescent="0.25">
      <c r="A979">
        <v>467</v>
      </c>
      <c r="B979" t="s">
        <v>67</v>
      </c>
      <c r="C979" t="s">
        <v>389</v>
      </c>
      <c r="D979" t="s">
        <v>569</v>
      </c>
      <c r="E979">
        <v>4</v>
      </c>
      <c r="F979">
        <v>375</v>
      </c>
      <c r="G979" t="s">
        <v>44</v>
      </c>
      <c r="H979" t="s">
        <v>402</v>
      </c>
      <c r="I979" s="4">
        <v>2</v>
      </c>
      <c r="J979" t="s">
        <v>20</v>
      </c>
      <c r="K979" s="4">
        <f>I979</f>
        <v>2</v>
      </c>
      <c r="L979" s="4"/>
      <c r="M979" s="4" t="e">
        <f>L979-#REF!</f>
        <v>#REF!</v>
      </c>
      <c r="N979" s="4"/>
      <c r="O979" s="4" t="e">
        <f>M979-N979</f>
        <v>#REF!</v>
      </c>
      <c r="P979" s="4"/>
      <c r="Q979" s="4"/>
    </row>
    <row r="980" spans="1:17" ht="15" customHeight="1" x14ac:dyDescent="0.25">
      <c r="A980">
        <v>468</v>
      </c>
      <c r="B980" t="s">
        <v>51</v>
      </c>
      <c r="C980" t="s">
        <v>395</v>
      </c>
      <c r="D980" t="s">
        <v>570</v>
      </c>
      <c r="E980">
        <v>1</v>
      </c>
      <c r="F980">
        <v>18.899999999999999</v>
      </c>
      <c r="G980" t="s">
        <v>44</v>
      </c>
      <c r="H980" t="s">
        <v>76</v>
      </c>
      <c r="I980" s="4">
        <v>1</v>
      </c>
      <c r="J980" t="s">
        <v>77</v>
      </c>
      <c r="K980" s="4">
        <v>1</v>
      </c>
      <c r="L980" s="4"/>
      <c r="M980" s="4"/>
      <c r="N980" s="4"/>
      <c r="O980" s="4"/>
      <c r="P980" s="4"/>
      <c r="Q980" s="4"/>
    </row>
    <row r="981" spans="1:17" ht="15" customHeight="1" x14ac:dyDescent="0.25">
      <c r="A981">
        <v>469</v>
      </c>
      <c r="B981" t="s">
        <v>67</v>
      </c>
      <c r="C981" t="s">
        <v>389</v>
      </c>
      <c r="D981" t="s">
        <v>571</v>
      </c>
      <c r="E981">
        <v>1</v>
      </c>
      <c r="F981">
        <v>9</v>
      </c>
      <c r="G981" t="s">
        <v>369</v>
      </c>
      <c r="H981" t="s">
        <v>76</v>
      </c>
      <c r="I981" s="4">
        <v>1</v>
      </c>
      <c r="J981" t="s">
        <v>77</v>
      </c>
      <c r="K981" s="4">
        <v>1</v>
      </c>
      <c r="L981" s="4"/>
      <c r="M981" s="4"/>
      <c r="N981" s="4"/>
      <c r="O981" s="4"/>
      <c r="P981" s="4"/>
      <c r="Q981" s="4"/>
    </row>
    <row r="982" spans="1:17" ht="15" customHeight="1" x14ac:dyDescent="0.25">
      <c r="A982">
        <v>470</v>
      </c>
      <c r="B982" t="s">
        <v>38</v>
      </c>
      <c r="C982" t="s">
        <v>395</v>
      </c>
      <c r="D982" t="s">
        <v>572</v>
      </c>
      <c r="E982">
        <v>1</v>
      </c>
      <c r="F982">
        <v>25</v>
      </c>
      <c r="G982" t="s">
        <v>44</v>
      </c>
      <c r="H982" t="s">
        <v>76</v>
      </c>
      <c r="I982" s="4">
        <v>1</v>
      </c>
      <c r="J982" t="s">
        <v>77</v>
      </c>
      <c r="K982" s="4">
        <v>1</v>
      </c>
      <c r="L982" s="4"/>
      <c r="M982" s="4"/>
      <c r="N982" s="4"/>
      <c r="O982" s="4"/>
      <c r="P982" s="4"/>
      <c r="Q982" s="4"/>
    </row>
    <row r="983" spans="1:17" ht="15" customHeight="1" x14ac:dyDescent="0.25">
      <c r="A983">
        <v>471</v>
      </c>
      <c r="B983" t="s">
        <v>38</v>
      </c>
      <c r="C983" t="s">
        <v>395</v>
      </c>
      <c r="D983" t="s">
        <v>573</v>
      </c>
      <c r="E983">
        <v>1</v>
      </c>
      <c r="F983">
        <v>47.5</v>
      </c>
      <c r="G983" t="s">
        <v>393</v>
      </c>
      <c r="H983" t="s">
        <v>46</v>
      </c>
      <c r="I983" s="4">
        <v>1</v>
      </c>
      <c r="J983" t="s">
        <v>20</v>
      </c>
      <c r="K983" s="4">
        <f>I983</f>
        <v>1</v>
      </c>
      <c r="L983" s="4"/>
      <c r="M983" s="4" t="e">
        <f>L983-#REF!</f>
        <v>#REF!</v>
      </c>
      <c r="N983" s="4"/>
      <c r="O983" s="4" t="e">
        <f>M983-N983</f>
        <v>#REF!</v>
      </c>
      <c r="P983" s="4"/>
      <c r="Q983" s="4"/>
    </row>
    <row r="984" spans="1:17" ht="15" customHeight="1" x14ac:dyDescent="0.25">
      <c r="A984">
        <v>472</v>
      </c>
      <c r="B984" t="s">
        <v>51</v>
      </c>
      <c r="C984" t="s">
        <v>395</v>
      </c>
      <c r="D984" t="s">
        <v>574</v>
      </c>
      <c r="E984">
        <v>1</v>
      </c>
      <c r="F984">
        <v>57</v>
      </c>
      <c r="G984" t="s">
        <v>44</v>
      </c>
      <c r="H984" t="s">
        <v>76</v>
      </c>
      <c r="I984" s="4">
        <v>1</v>
      </c>
      <c r="J984" t="s">
        <v>77</v>
      </c>
      <c r="K984" s="4">
        <v>1</v>
      </c>
      <c r="L984" s="4"/>
      <c r="M984" s="4"/>
      <c r="N984" s="4"/>
      <c r="O984" s="4"/>
      <c r="P984" s="4"/>
      <c r="Q984" s="4"/>
    </row>
    <row r="985" spans="1:17" ht="15" customHeight="1" x14ac:dyDescent="0.25">
      <c r="A985">
        <v>473</v>
      </c>
      <c r="B985" t="s">
        <v>67</v>
      </c>
      <c r="C985" t="s">
        <v>389</v>
      </c>
      <c r="D985" t="s">
        <v>575</v>
      </c>
      <c r="E985">
        <v>1</v>
      </c>
      <c r="F985">
        <v>8</v>
      </c>
      <c r="G985" t="s">
        <v>369</v>
      </c>
      <c r="H985" t="s">
        <v>76</v>
      </c>
      <c r="I985" s="4">
        <v>1</v>
      </c>
      <c r="J985" t="s">
        <v>77</v>
      </c>
      <c r="K985" s="4">
        <v>1</v>
      </c>
      <c r="L985" s="4"/>
      <c r="M985" s="4"/>
      <c r="N985" s="4"/>
      <c r="O985" s="4"/>
      <c r="P985" s="4"/>
      <c r="Q985" s="4"/>
    </row>
    <row r="986" spans="1:17" ht="15" customHeight="1" x14ac:dyDescent="0.25">
      <c r="A986">
        <v>474</v>
      </c>
      <c r="B986" t="s">
        <v>51</v>
      </c>
      <c r="C986" t="s">
        <v>395</v>
      </c>
      <c r="D986" t="s">
        <v>576</v>
      </c>
      <c r="E986">
        <v>3</v>
      </c>
      <c r="F986">
        <v>40.659999999999997</v>
      </c>
      <c r="G986" t="s">
        <v>369</v>
      </c>
      <c r="H986" t="s">
        <v>34</v>
      </c>
      <c r="I986" s="1">
        <v>1</v>
      </c>
      <c r="J986" t="s">
        <v>22</v>
      </c>
      <c r="K986" s="4"/>
      <c r="L986" s="4"/>
      <c r="M986" s="4">
        <f>I986-K986+L986</f>
        <v>1</v>
      </c>
      <c r="N986" s="4"/>
      <c r="O986" s="4">
        <f>M986-N986</f>
        <v>1</v>
      </c>
      <c r="P986" s="4"/>
      <c r="Q986" s="4">
        <f>O986-P986</f>
        <v>1</v>
      </c>
    </row>
    <row r="987" spans="1:17" ht="15" customHeight="1" x14ac:dyDescent="0.25">
      <c r="A987">
        <v>474</v>
      </c>
      <c r="B987" t="s">
        <v>51</v>
      </c>
      <c r="C987" t="s">
        <v>395</v>
      </c>
      <c r="D987" t="s">
        <v>576</v>
      </c>
      <c r="E987">
        <v>3</v>
      </c>
      <c r="F987">
        <v>40.659999999999997</v>
      </c>
      <c r="G987" t="s">
        <v>369</v>
      </c>
      <c r="H987" t="s">
        <v>76</v>
      </c>
      <c r="I987" s="4">
        <v>2</v>
      </c>
      <c r="J987" t="s">
        <v>77</v>
      </c>
      <c r="K987" s="4">
        <v>2</v>
      </c>
      <c r="L987" s="4"/>
      <c r="M987" s="4"/>
      <c r="N987" s="4"/>
      <c r="O987" s="4"/>
      <c r="P987" s="4"/>
      <c r="Q987" s="4"/>
    </row>
    <row r="988" spans="1:17" ht="15" customHeight="1" x14ac:dyDescent="0.25">
      <c r="A988">
        <v>475</v>
      </c>
      <c r="B988" t="s">
        <v>67</v>
      </c>
      <c r="C988" t="s">
        <v>389</v>
      </c>
      <c r="D988" t="s">
        <v>577</v>
      </c>
      <c r="E988">
        <v>1</v>
      </c>
      <c r="F988">
        <v>230</v>
      </c>
      <c r="G988" t="s">
        <v>44</v>
      </c>
      <c r="H988" t="s">
        <v>76</v>
      </c>
      <c r="I988" s="4">
        <v>1</v>
      </c>
      <c r="J988" t="s">
        <v>77</v>
      </c>
      <c r="K988" s="4">
        <v>1</v>
      </c>
      <c r="L988" s="4"/>
      <c r="M988" s="4"/>
      <c r="N988" s="4"/>
      <c r="O988" s="4"/>
      <c r="P988" s="4"/>
      <c r="Q988" s="4"/>
    </row>
    <row r="989" spans="1:17" ht="15" customHeight="1" x14ac:dyDescent="0.25">
      <c r="A989">
        <v>476</v>
      </c>
      <c r="B989" t="s">
        <v>51</v>
      </c>
      <c r="C989" t="s">
        <v>395</v>
      </c>
      <c r="D989" t="s">
        <v>578</v>
      </c>
      <c r="E989">
        <v>1</v>
      </c>
      <c r="F989">
        <v>140</v>
      </c>
      <c r="G989" t="s">
        <v>166</v>
      </c>
      <c r="H989" t="s">
        <v>116</v>
      </c>
      <c r="I989" s="4">
        <v>1</v>
      </c>
      <c r="J989" t="s">
        <v>115</v>
      </c>
      <c r="K989" s="1">
        <v>1</v>
      </c>
      <c r="M989" s="3" t="e">
        <f>#REF!+L989</f>
        <v>#REF!</v>
      </c>
      <c r="O989" s="3" t="e">
        <f>M989-N989</f>
        <v>#REF!</v>
      </c>
      <c r="Q989" s="3" t="e">
        <f>O989-P989</f>
        <v>#REF!</v>
      </c>
    </row>
    <row r="990" spans="1:17" ht="15" customHeight="1" x14ac:dyDescent="0.25">
      <c r="A990">
        <v>477</v>
      </c>
      <c r="B990" t="s">
        <v>67</v>
      </c>
      <c r="C990" t="s">
        <v>389</v>
      </c>
      <c r="D990" t="s">
        <v>579</v>
      </c>
      <c r="E990">
        <v>3</v>
      </c>
      <c r="F990">
        <v>43</v>
      </c>
      <c r="G990" t="s">
        <v>44</v>
      </c>
      <c r="H990" t="s">
        <v>76</v>
      </c>
      <c r="I990" s="4">
        <v>1</v>
      </c>
      <c r="J990" t="s">
        <v>77</v>
      </c>
      <c r="K990" s="4"/>
      <c r="L990" s="4"/>
      <c r="M990" s="4"/>
      <c r="N990" s="4"/>
      <c r="O990" s="4"/>
      <c r="P990" s="4"/>
      <c r="Q990" s="4"/>
    </row>
    <row r="991" spans="1:17" ht="15" customHeight="1" x14ac:dyDescent="0.25">
      <c r="A991">
        <v>477</v>
      </c>
      <c r="B991" t="s">
        <v>67</v>
      </c>
      <c r="C991" t="s">
        <v>389</v>
      </c>
      <c r="D991" t="s">
        <v>579</v>
      </c>
      <c r="E991">
        <v>3</v>
      </c>
      <c r="F991">
        <v>43</v>
      </c>
      <c r="G991" t="s">
        <v>44</v>
      </c>
      <c r="H991" t="s">
        <v>116</v>
      </c>
      <c r="I991" s="4">
        <v>2</v>
      </c>
      <c r="J991" t="s">
        <v>115</v>
      </c>
      <c r="K991" s="1">
        <v>2</v>
      </c>
      <c r="L991" s="2">
        <v>2</v>
      </c>
      <c r="M991" s="3" t="e">
        <f>#REF!+L991</f>
        <v>#REF!</v>
      </c>
      <c r="N991" s="1">
        <v>2</v>
      </c>
      <c r="O991" s="3" t="e">
        <f>M991-N991</f>
        <v>#REF!</v>
      </c>
      <c r="Q991" s="3" t="e">
        <f>O991-P991</f>
        <v>#REF!</v>
      </c>
    </row>
    <row r="992" spans="1:17" ht="15" customHeight="1" x14ac:dyDescent="0.25">
      <c r="A992">
        <v>478</v>
      </c>
      <c r="B992" t="s">
        <v>67</v>
      </c>
      <c r="C992" t="s">
        <v>389</v>
      </c>
      <c r="D992" t="s">
        <v>580</v>
      </c>
      <c r="E992">
        <v>5</v>
      </c>
      <c r="F992">
        <v>14.8</v>
      </c>
      <c r="G992" t="s">
        <v>369</v>
      </c>
      <c r="H992" t="s">
        <v>49</v>
      </c>
      <c r="I992" s="1">
        <v>2</v>
      </c>
      <c r="J992" t="s">
        <v>22</v>
      </c>
      <c r="K992" s="4"/>
      <c r="L992" s="4"/>
      <c r="M992" s="4">
        <f>I992-K992+L992</f>
        <v>2</v>
      </c>
      <c r="N992" s="4"/>
      <c r="O992" s="4">
        <f>M992-N992</f>
        <v>2</v>
      </c>
      <c r="P992" s="4"/>
      <c r="Q992" s="4">
        <f>O992-P992</f>
        <v>2</v>
      </c>
    </row>
    <row r="993" spans="1:17" ht="15" customHeight="1" x14ac:dyDescent="0.25">
      <c r="A993">
        <v>478</v>
      </c>
      <c r="B993" t="s">
        <v>67</v>
      </c>
      <c r="C993" t="s">
        <v>389</v>
      </c>
      <c r="D993" t="s">
        <v>580</v>
      </c>
      <c r="E993">
        <v>5</v>
      </c>
      <c r="F993">
        <v>14.8</v>
      </c>
      <c r="G993" t="s">
        <v>369</v>
      </c>
      <c r="H993" t="s">
        <v>262</v>
      </c>
      <c r="I993" s="1">
        <v>3</v>
      </c>
      <c r="J993" t="s">
        <v>22</v>
      </c>
      <c r="K993" s="4"/>
      <c r="L993" s="4"/>
      <c r="M993" s="4">
        <f>I993-K993+L993</f>
        <v>3</v>
      </c>
      <c r="N993" s="4"/>
      <c r="O993" s="4">
        <f>M993-N993</f>
        <v>3</v>
      </c>
      <c r="P993" s="4"/>
      <c r="Q993" s="4">
        <f>O993-P993</f>
        <v>3</v>
      </c>
    </row>
    <row r="994" spans="1:17" ht="15" customHeight="1" x14ac:dyDescent="0.25">
      <c r="A994">
        <v>479</v>
      </c>
      <c r="B994" t="s">
        <v>51</v>
      </c>
      <c r="C994" t="s">
        <v>395</v>
      </c>
      <c r="D994" t="s">
        <v>581</v>
      </c>
      <c r="E994">
        <v>1</v>
      </c>
      <c r="F994">
        <v>66</v>
      </c>
      <c r="G994" t="s">
        <v>369</v>
      </c>
      <c r="H994" t="s">
        <v>61</v>
      </c>
      <c r="I994" s="1">
        <v>1</v>
      </c>
      <c r="J994" t="s">
        <v>22</v>
      </c>
      <c r="K994" s="4"/>
      <c r="L994" s="4"/>
      <c r="M994" s="4">
        <f>I994-K994+L994</f>
        <v>1</v>
      </c>
      <c r="N994" s="4"/>
      <c r="O994" s="4">
        <f>M994-N994</f>
        <v>1</v>
      </c>
      <c r="P994" s="4"/>
      <c r="Q994" s="4">
        <f>O994-P994</f>
        <v>1</v>
      </c>
    </row>
    <row r="995" spans="1:17" ht="15" customHeight="1" x14ac:dyDescent="0.25">
      <c r="A995">
        <v>480</v>
      </c>
      <c r="B995" t="s">
        <v>51</v>
      </c>
      <c r="C995" t="s">
        <v>395</v>
      </c>
      <c r="D995" t="s">
        <v>582</v>
      </c>
      <c r="E995">
        <v>3</v>
      </c>
      <c r="F995">
        <v>15.66</v>
      </c>
      <c r="G995" t="s">
        <v>369</v>
      </c>
      <c r="H995" t="s">
        <v>181</v>
      </c>
      <c r="I995" s="1">
        <v>2</v>
      </c>
      <c r="J995" t="s">
        <v>22</v>
      </c>
      <c r="K995" s="4"/>
      <c r="L995" s="4"/>
      <c r="M995" s="4">
        <f>I995-K995+L995</f>
        <v>2</v>
      </c>
      <c r="N995" s="4"/>
      <c r="O995" s="4">
        <f>M995-N995</f>
        <v>2</v>
      </c>
      <c r="P995" s="4"/>
      <c r="Q995" s="4">
        <f>O995-P995</f>
        <v>2</v>
      </c>
    </row>
    <row r="996" spans="1:17" ht="15" customHeight="1" x14ac:dyDescent="0.25">
      <c r="A996">
        <v>480</v>
      </c>
      <c r="B996" t="s">
        <v>51</v>
      </c>
      <c r="C996" t="s">
        <v>395</v>
      </c>
      <c r="D996" t="s">
        <v>582</v>
      </c>
      <c r="E996">
        <v>3</v>
      </c>
      <c r="F996">
        <v>15.66</v>
      </c>
      <c r="G996" t="s">
        <v>369</v>
      </c>
      <c r="H996" t="s">
        <v>135</v>
      </c>
      <c r="I996" s="4">
        <v>1</v>
      </c>
      <c r="J996" t="s">
        <v>136</v>
      </c>
      <c r="K996" s="4"/>
      <c r="L996" s="4"/>
      <c r="M996" s="4"/>
      <c r="N996" s="4"/>
      <c r="O996" s="4"/>
      <c r="P996" s="4"/>
      <c r="Q996" s="4"/>
    </row>
    <row r="997" spans="1:17" ht="15" customHeight="1" x14ac:dyDescent="0.25">
      <c r="A997">
        <v>481</v>
      </c>
      <c r="B997" t="s">
        <v>67</v>
      </c>
      <c r="C997" t="s">
        <v>389</v>
      </c>
      <c r="D997" t="s">
        <v>583</v>
      </c>
      <c r="E997">
        <v>99</v>
      </c>
      <c r="F997">
        <v>14.4</v>
      </c>
      <c r="G997" t="s">
        <v>391</v>
      </c>
      <c r="H997" t="s">
        <v>49</v>
      </c>
      <c r="I997" s="1">
        <v>3</v>
      </c>
      <c r="J997" t="s">
        <v>22</v>
      </c>
      <c r="K997" s="4"/>
      <c r="L997" s="4"/>
      <c r="M997" s="4">
        <f>I997-K997+L997</f>
        <v>3</v>
      </c>
      <c r="N997" s="4"/>
      <c r="O997" s="4">
        <f>M997-N997</f>
        <v>3</v>
      </c>
      <c r="P997" s="4"/>
      <c r="Q997" s="4">
        <f>O997-P997</f>
        <v>3</v>
      </c>
    </row>
    <row r="998" spans="1:17" ht="15" customHeight="1" x14ac:dyDescent="0.25">
      <c r="A998">
        <v>481</v>
      </c>
      <c r="B998" t="s">
        <v>67</v>
      </c>
      <c r="C998" t="s">
        <v>389</v>
      </c>
      <c r="D998" t="s">
        <v>583</v>
      </c>
      <c r="E998">
        <v>99</v>
      </c>
      <c r="F998">
        <v>14.4</v>
      </c>
      <c r="G998" t="s">
        <v>391</v>
      </c>
      <c r="H998" t="s">
        <v>46</v>
      </c>
      <c r="I998" s="4">
        <v>1</v>
      </c>
      <c r="J998" t="s">
        <v>20</v>
      </c>
      <c r="K998" s="4">
        <f>I998</f>
        <v>1</v>
      </c>
      <c r="L998" s="4"/>
      <c r="M998" s="4" t="e">
        <f>L998-#REF!</f>
        <v>#REF!</v>
      </c>
      <c r="N998" s="4"/>
      <c r="O998" s="4" t="e">
        <f>M998-N998</f>
        <v>#REF!</v>
      </c>
      <c r="P998" s="4"/>
      <c r="Q998" s="4"/>
    </row>
    <row r="999" spans="1:17" ht="15" customHeight="1" x14ac:dyDescent="0.25">
      <c r="A999">
        <v>481</v>
      </c>
      <c r="B999" t="s">
        <v>67</v>
      </c>
      <c r="C999" t="s">
        <v>389</v>
      </c>
      <c r="D999" t="s">
        <v>583</v>
      </c>
      <c r="E999">
        <v>99</v>
      </c>
      <c r="F999">
        <v>14.4</v>
      </c>
      <c r="G999" t="s">
        <v>391</v>
      </c>
      <c r="H999" t="s">
        <v>46</v>
      </c>
      <c r="I999" s="4">
        <v>5</v>
      </c>
      <c r="J999" t="s">
        <v>20</v>
      </c>
      <c r="K999" s="4">
        <f>I999</f>
        <v>5</v>
      </c>
      <c r="L999" s="4"/>
      <c r="M999" s="4" t="e">
        <f>L999-#REF!</f>
        <v>#REF!</v>
      </c>
      <c r="N999" s="4"/>
      <c r="O999" s="4" t="e">
        <f>M999-N999</f>
        <v>#REF!</v>
      </c>
      <c r="P999" s="4"/>
      <c r="Q999" s="4"/>
    </row>
    <row r="1000" spans="1:17" ht="15" customHeight="1" x14ac:dyDescent="0.25">
      <c r="A1000">
        <v>481</v>
      </c>
      <c r="B1000" t="s">
        <v>67</v>
      </c>
      <c r="C1000" t="s">
        <v>389</v>
      </c>
      <c r="D1000" t="s">
        <v>583</v>
      </c>
      <c r="E1000">
        <v>99</v>
      </c>
      <c r="F1000">
        <v>14.4</v>
      </c>
      <c r="G1000" t="s">
        <v>391</v>
      </c>
      <c r="H1000" t="s">
        <v>47</v>
      </c>
      <c r="I1000" s="4">
        <v>10</v>
      </c>
      <c r="J1000" t="s">
        <v>20</v>
      </c>
      <c r="K1000" s="4">
        <f>I1000</f>
        <v>10</v>
      </c>
      <c r="L1000" s="4"/>
      <c r="M1000" s="4" t="e">
        <f>L1000-#REF!</f>
        <v>#REF!</v>
      </c>
      <c r="N1000" s="4"/>
      <c r="O1000" s="4" t="e">
        <f>M1000-N1000</f>
        <v>#REF!</v>
      </c>
      <c r="P1000" s="4"/>
      <c r="Q1000" s="4"/>
    </row>
    <row r="1001" spans="1:17" ht="15" customHeight="1" x14ac:dyDescent="0.25">
      <c r="A1001">
        <v>481</v>
      </c>
      <c r="B1001" t="s">
        <v>67</v>
      </c>
      <c r="C1001" t="s">
        <v>389</v>
      </c>
      <c r="D1001" t="s">
        <v>583</v>
      </c>
      <c r="E1001">
        <v>99</v>
      </c>
      <c r="F1001">
        <v>14.4</v>
      </c>
      <c r="G1001" t="s">
        <v>391</v>
      </c>
      <c r="H1001" t="s">
        <v>116</v>
      </c>
      <c r="I1001" s="4">
        <v>4</v>
      </c>
      <c r="J1001" t="s">
        <v>115</v>
      </c>
      <c r="K1001" s="1">
        <v>4</v>
      </c>
      <c r="L1001" s="2">
        <v>4</v>
      </c>
      <c r="M1001" s="3" t="e">
        <f>#REF!+L1001</f>
        <v>#REF!</v>
      </c>
      <c r="N1001" s="1">
        <v>4</v>
      </c>
      <c r="O1001" s="3" t="e">
        <f>M1001-N1001</f>
        <v>#REF!</v>
      </c>
      <c r="Q1001" s="3" t="e">
        <f>O1001-P1001</f>
        <v>#REF!</v>
      </c>
    </row>
    <row r="1002" spans="1:17" ht="15" customHeight="1" x14ac:dyDescent="0.25">
      <c r="A1002">
        <v>481</v>
      </c>
      <c r="B1002" t="s">
        <v>67</v>
      </c>
      <c r="C1002" t="s">
        <v>389</v>
      </c>
      <c r="D1002" t="s">
        <v>583</v>
      </c>
      <c r="E1002">
        <v>99</v>
      </c>
      <c r="F1002">
        <v>14.4</v>
      </c>
      <c r="G1002" t="s">
        <v>391</v>
      </c>
      <c r="H1002" t="s">
        <v>31</v>
      </c>
      <c r="I1002" s="4">
        <v>4</v>
      </c>
      <c r="J1002" t="s">
        <v>32</v>
      </c>
      <c r="K1002" s="4"/>
      <c r="L1002" s="4"/>
      <c r="M1002" s="4"/>
      <c r="N1002" s="4"/>
      <c r="O1002" s="4"/>
      <c r="P1002" s="4"/>
      <c r="Q1002" s="4"/>
    </row>
    <row r="1003" spans="1:17" ht="15" customHeight="1" x14ac:dyDescent="0.25">
      <c r="A1003">
        <v>481</v>
      </c>
      <c r="B1003" t="s">
        <v>67</v>
      </c>
      <c r="C1003" t="s">
        <v>389</v>
      </c>
      <c r="D1003" t="s">
        <v>583</v>
      </c>
      <c r="E1003">
        <v>99</v>
      </c>
      <c r="F1003">
        <v>14.4</v>
      </c>
      <c r="G1003" t="s">
        <v>391</v>
      </c>
      <c r="H1003" t="s">
        <v>380</v>
      </c>
      <c r="I1003" s="1">
        <v>5</v>
      </c>
      <c r="J1003" t="s">
        <v>22</v>
      </c>
      <c r="K1003" s="4"/>
      <c r="L1003" s="4"/>
      <c r="M1003" s="4">
        <f>I1003-K1003+L1003</f>
        <v>5</v>
      </c>
      <c r="N1003" s="4"/>
      <c r="O1003" s="4">
        <f>M1003-N1003</f>
        <v>5</v>
      </c>
      <c r="P1003" s="4">
        <v>5</v>
      </c>
      <c r="Q1003" s="4">
        <f>O1003-P1003</f>
        <v>0</v>
      </c>
    </row>
    <row r="1004" spans="1:17" ht="15" customHeight="1" x14ac:dyDescent="0.25">
      <c r="A1004">
        <v>481</v>
      </c>
      <c r="B1004" t="s">
        <v>67</v>
      </c>
      <c r="C1004" t="s">
        <v>389</v>
      </c>
      <c r="D1004" t="s">
        <v>583</v>
      </c>
      <c r="E1004">
        <v>99</v>
      </c>
      <c r="F1004">
        <v>14.4</v>
      </c>
      <c r="G1004" t="s">
        <v>391</v>
      </c>
      <c r="H1004" t="s">
        <v>135</v>
      </c>
      <c r="I1004" s="4">
        <v>1</v>
      </c>
      <c r="J1004" t="s">
        <v>136</v>
      </c>
      <c r="K1004" s="4"/>
      <c r="L1004" s="4"/>
      <c r="M1004" s="4"/>
      <c r="N1004" s="4"/>
      <c r="O1004" s="4"/>
      <c r="P1004" s="4"/>
      <c r="Q1004" s="4"/>
    </row>
    <row r="1005" spans="1:17" ht="15" customHeight="1" x14ac:dyDescent="0.25">
      <c r="A1005">
        <v>481</v>
      </c>
      <c r="B1005" t="s">
        <v>67</v>
      </c>
      <c r="C1005" t="s">
        <v>389</v>
      </c>
      <c r="D1005" t="s">
        <v>583</v>
      </c>
      <c r="E1005">
        <v>99</v>
      </c>
      <c r="F1005">
        <v>14.4</v>
      </c>
      <c r="G1005" t="s">
        <v>391</v>
      </c>
      <c r="H1005" t="s">
        <v>49</v>
      </c>
      <c r="I1005" s="1">
        <v>20</v>
      </c>
      <c r="J1005" t="s">
        <v>22</v>
      </c>
      <c r="K1005" s="4"/>
      <c r="L1005" s="4"/>
      <c r="M1005" s="4">
        <f>I1005-K1005+L1005</f>
        <v>20</v>
      </c>
      <c r="N1005" s="4"/>
      <c r="O1005" s="4">
        <f>M1005-N1005</f>
        <v>20</v>
      </c>
      <c r="P1005" s="4"/>
      <c r="Q1005" s="4">
        <f>O1005-P1005</f>
        <v>20</v>
      </c>
    </row>
    <row r="1006" spans="1:17" ht="15" customHeight="1" x14ac:dyDescent="0.25">
      <c r="A1006">
        <v>481</v>
      </c>
      <c r="B1006" t="s">
        <v>67</v>
      </c>
      <c r="C1006" t="s">
        <v>389</v>
      </c>
      <c r="D1006" t="s">
        <v>583</v>
      </c>
      <c r="E1006">
        <v>99</v>
      </c>
      <c r="F1006">
        <v>14.4</v>
      </c>
      <c r="G1006" t="s">
        <v>391</v>
      </c>
      <c r="H1006" t="s">
        <v>141</v>
      </c>
      <c r="I1006" s="1">
        <v>36</v>
      </c>
      <c r="J1006" t="s">
        <v>22</v>
      </c>
      <c r="K1006" s="4"/>
      <c r="L1006" s="4"/>
      <c r="M1006" s="4">
        <f>I1006-K1006+L1006</f>
        <v>36</v>
      </c>
      <c r="N1006" s="4"/>
      <c r="O1006" s="4">
        <f>M1006-N1006</f>
        <v>36</v>
      </c>
      <c r="P1006" s="4"/>
      <c r="Q1006" s="4">
        <f>O1006-P1006</f>
        <v>36</v>
      </c>
    </row>
    <row r="1007" spans="1:17" ht="15" customHeight="1" x14ac:dyDescent="0.25">
      <c r="A1007">
        <v>481</v>
      </c>
      <c r="B1007" t="s">
        <v>67</v>
      </c>
      <c r="C1007" t="s">
        <v>389</v>
      </c>
      <c r="D1007" t="s">
        <v>583</v>
      </c>
      <c r="E1007">
        <v>99</v>
      </c>
      <c r="F1007">
        <v>14.4</v>
      </c>
      <c r="G1007" t="s">
        <v>391</v>
      </c>
      <c r="H1007" t="s">
        <v>244</v>
      </c>
      <c r="I1007" s="1">
        <v>10</v>
      </c>
      <c r="J1007" t="s">
        <v>22</v>
      </c>
      <c r="K1007" s="4"/>
      <c r="L1007" s="4"/>
      <c r="M1007" s="4">
        <f>I1007-K1007+L1007</f>
        <v>10</v>
      </c>
      <c r="N1007" s="4"/>
      <c r="O1007" s="4">
        <f>M1007-N1007</f>
        <v>10</v>
      </c>
      <c r="P1007" s="4"/>
      <c r="Q1007" s="4">
        <f>O1007-P1007</f>
        <v>10</v>
      </c>
    </row>
    <row r="1008" spans="1:17" ht="15" customHeight="1" x14ac:dyDescent="0.25">
      <c r="A1008">
        <v>482</v>
      </c>
      <c r="B1008" t="s">
        <v>67</v>
      </c>
      <c r="C1008" t="s">
        <v>389</v>
      </c>
      <c r="D1008" t="s">
        <v>584</v>
      </c>
      <c r="E1008">
        <v>1</v>
      </c>
      <c r="F1008">
        <v>81</v>
      </c>
      <c r="G1008" t="s">
        <v>369</v>
      </c>
      <c r="H1008" t="s">
        <v>61</v>
      </c>
      <c r="I1008" s="1">
        <v>1</v>
      </c>
      <c r="J1008" t="s">
        <v>22</v>
      </c>
      <c r="K1008" s="4"/>
      <c r="L1008" s="4"/>
      <c r="M1008" s="4">
        <f>I1008-K1008+L1008</f>
        <v>1</v>
      </c>
      <c r="N1008" s="4"/>
      <c r="O1008" s="4">
        <f>M1008-N1008</f>
        <v>1</v>
      </c>
      <c r="P1008" s="4"/>
      <c r="Q1008" s="4">
        <f>O1008-P1008</f>
        <v>1</v>
      </c>
    </row>
    <row r="1009" spans="1:17" ht="15" customHeight="1" x14ac:dyDescent="0.25">
      <c r="A1009">
        <v>483</v>
      </c>
      <c r="B1009" t="s">
        <v>67</v>
      </c>
      <c r="C1009" t="s">
        <v>389</v>
      </c>
      <c r="D1009" t="s">
        <v>585</v>
      </c>
      <c r="E1009">
        <v>12</v>
      </c>
      <c r="F1009">
        <v>20.25</v>
      </c>
      <c r="G1009" t="s">
        <v>369</v>
      </c>
      <c r="H1009" t="s">
        <v>76</v>
      </c>
      <c r="I1009" s="4">
        <v>5</v>
      </c>
      <c r="J1009" t="s">
        <v>77</v>
      </c>
      <c r="K1009" s="4">
        <v>5</v>
      </c>
      <c r="L1009" s="4"/>
      <c r="M1009" s="4"/>
      <c r="N1009" s="4"/>
      <c r="O1009" s="4"/>
      <c r="P1009" s="4"/>
      <c r="Q1009" s="4"/>
    </row>
    <row r="1010" spans="1:17" ht="15" customHeight="1" x14ac:dyDescent="0.25">
      <c r="A1010">
        <v>483</v>
      </c>
      <c r="B1010" t="s">
        <v>67</v>
      </c>
      <c r="C1010" t="s">
        <v>389</v>
      </c>
      <c r="D1010" t="s">
        <v>585</v>
      </c>
      <c r="E1010">
        <v>12</v>
      </c>
      <c r="F1010">
        <v>20.25</v>
      </c>
      <c r="G1010" t="s">
        <v>369</v>
      </c>
      <c r="H1010" t="s">
        <v>61</v>
      </c>
      <c r="I1010" s="1">
        <v>1</v>
      </c>
      <c r="J1010" t="s">
        <v>22</v>
      </c>
      <c r="K1010" s="4"/>
      <c r="L1010" s="4"/>
      <c r="M1010" s="4">
        <f>I1010-K1010+L1010</f>
        <v>1</v>
      </c>
      <c r="N1010" s="4"/>
      <c r="O1010" s="4">
        <f>M1010-N1010</f>
        <v>1</v>
      </c>
      <c r="P1010" s="4"/>
      <c r="Q1010" s="4">
        <f>O1010-P1010</f>
        <v>1</v>
      </c>
    </row>
    <row r="1011" spans="1:17" ht="15" customHeight="1" x14ac:dyDescent="0.25">
      <c r="A1011">
        <v>483</v>
      </c>
      <c r="B1011" t="s">
        <v>67</v>
      </c>
      <c r="C1011" t="s">
        <v>389</v>
      </c>
      <c r="D1011" t="s">
        <v>585</v>
      </c>
      <c r="E1011">
        <v>12</v>
      </c>
      <c r="F1011">
        <v>20.25</v>
      </c>
      <c r="G1011" t="s">
        <v>369</v>
      </c>
      <c r="H1011" t="s">
        <v>135</v>
      </c>
      <c r="I1011" s="4">
        <v>1</v>
      </c>
      <c r="J1011" t="s">
        <v>136</v>
      </c>
      <c r="K1011" s="4"/>
      <c r="L1011" s="4"/>
      <c r="M1011" s="4"/>
      <c r="N1011" s="4"/>
      <c r="O1011" s="4"/>
      <c r="P1011" s="4"/>
      <c r="Q1011" s="4"/>
    </row>
    <row r="1012" spans="1:17" ht="15" customHeight="1" x14ac:dyDescent="0.25">
      <c r="A1012">
        <v>483</v>
      </c>
      <c r="B1012" t="s">
        <v>67</v>
      </c>
      <c r="C1012" t="s">
        <v>389</v>
      </c>
      <c r="D1012" t="s">
        <v>585</v>
      </c>
      <c r="E1012">
        <v>12</v>
      </c>
      <c r="F1012">
        <v>20.25</v>
      </c>
      <c r="G1012" t="s">
        <v>369</v>
      </c>
      <c r="H1012" t="s">
        <v>64</v>
      </c>
      <c r="I1012" s="1">
        <v>5</v>
      </c>
      <c r="J1012" t="s">
        <v>22</v>
      </c>
      <c r="K1012" s="4">
        <v>5</v>
      </c>
      <c r="L1012" s="4"/>
      <c r="M1012" s="4">
        <f>I1012-K1012+L1012</f>
        <v>0</v>
      </c>
      <c r="N1012" s="4"/>
      <c r="O1012" s="4">
        <f>M1012-N1012</f>
        <v>0</v>
      </c>
      <c r="P1012" s="4"/>
      <c r="Q1012" s="4">
        <f>O1012-P1012</f>
        <v>0</v>
      </c>
    </row>
    <row r="1013" spans="1:17" ht="15" customHeight="1" x14ac:dyDescent="0.25">
      <c r="A1013">
        <v>484</v>
      </c>
      <c r="B1013" t="s">
        <v>67</v>
      </c>
      <c r="C1013" t="s">
        <v>389</v>
      </c>
      <c r="D1013" t="s">
        <v>586</v>
      </c>
      <c r="E1013">
        <v>2</v>
      </c>
      <c r="F1013">
        <v>35</v>
      </c>
      <c r="G1013" t="s">
        <v>81</v>
      </c>
      <c r="H1013" t="s">
        <v>61</v>
      </c>
      <c r="I1013" s="1">
        <v>1</v>
      </c>
      <c r="J1013" t="s">
        <v>22</v>
      </c>
      <c r="K1013" s="4"/>
      <c r="L1013" s="4"/>
      <c r="M1013" s="4">
        <f>I1013-K1013+L1013</f>
        <v>1</v>
      </c>
      <c r="N1013" s="4"/>
      <c r="O1013" s="4">
        <f>M1013-N1013</f>
        <v>1</v>
      </c>
      <c r="P1013" s="4"/>
      <c r="Q1013" s="4">
        <f>O1013-P1013</f>
        <v>1</v>
      </c>
    </row>
    <row r="1014" spans="1:17" ht="15" customHeight="1" x14ac:dyDescent="0.25">
      <c r="A1014">
        <v>484</v>
      </c>
      <c r="B1014" t="s">
        <v>67</v>
      </c>
      <c r="C1014" t="s">
        <v>389</v>
      </c>
      <c r="D1014" t="s">
        <v>586</v>
      </c>
      <c r="E1014">
        <v>2</v>
      </c>
      <c r="F1014">
        <v>35</v>
      </c>
      <c r="G1014" t="s">
        <v>81</v>
      </c>
      <c r="H1014" t="s">
        <v>135</v>
      </c>
      <c r="I1014" s="4">
        <v>1</v>
      </c>
      <c r="J1014" t="s">
        <v>136</v>
      </c>
      <c r="K1014" s="4"/>
      <c r="L1014" s="4"/>
      <c r="M1014" s="4"/>
      <c r="N1014" s="4"/>
      <c r="O1014" s="4"/>
      <c r="P1014" s="4"/>
      <c r="Q1014" s="4"/>
    </row>
    <row r="1015" spans="1:17" ht="15" customHeight="1" x14ac:dyDescent="0.25">
      <c r="A1015">
        <v>485</v>
      </c>
      <c r="B1015" t="s">
        <v>51</v>
      </c>
      <c r="C1015" t="s">
        <v>395</v>
      </c>
      <c r="D1015" t="s">
        <v>587</v>
      </c>
      <c r="E1015">
        <v>6</v>
      </c>
      <c r="F1015">
        <v>95</v>
      </c>
      <c r="G1015" t="s">
        <v>393</v>
      </c>
      <c r="H1015" t="s">
        <v>61</v>
      </c>
      <c r="I1015" s="1">
        <v>2</v>
      </c>
      <c r="J1015" t="s">
        <v>22</v>
      </c>
      <c r="K1015" s="4"/>
      <c r="L1015" s="4"/>
      <c r="M1015" s="4">
        <f>I1015-K1015+L1015</f>
        <v>2</v>
      </c>
      <c r="N1015" s="4"/>
      <c r="O1015" s="4">
        <f>M1015-N1015</f>
        <v>2</v>
      </c>
      <c r="P1015" s="4"/>
      <c r="Q1015" s="4">
        <f>O1015-P1015</f>
        <v>2</v>
      </c>
    </row>
    <row r="1016" spans="1:17" ht="15" customHeight="1" x14ac:dyDescent="0.25">
      <c r="A1016">
        <v>485</v>
      </c>
      <c r="B1016" t="s">
        <v>51</v>
      </c>
      <c r="C1016" t="s">
        <v>395</v>
      </c>
      <c r="D1016" t="s">
        <v>587</v>
      </c>
      <c r="E1016">
        <v>6</v>
      </c>
      <c r="F1016">
        <v>95</v>
      </c>
      <c r="G1016" t="s">
        <v>393</v>
      </c>
      <c r="H1016" t="s">
        <v>328</v>
      </c>
      <c r="I1016" s="1">
        <v>1</v>
      </c>
      <c r="J1016" t="s">
        <v>22</v>
      </c>
      <c r="K1016" s="4"/>
      <c r="L1016" s="4"/>
      <c r="M1016" s="4">
        <f>I1016-K1016+L1016</f>
        <v>1</v>
      </c>
      <c r="N1016" s="4"/>
      <c r="O1016" s="4">
        <f>M1016-N1016</f>
        <v>1</v>
      </c>
      <c r="P1016" s="4"/>
      <c r="Q1016" s="4">
        <f>O1016-P1016</f>
        <v>1</v>
      </c>
    </row>
    <row r="1017" spans="1:17" ht="15" customHeight="1" x14ac:dyDescent="0.25">
      <c r="A1017">
        <v>485</v>
      </c>
      <c r="B1017" t="s">
        <v>51</v>
      </c>
      <c r="C1017" t="s">
        <v>395</v>
      </c>
      <c r="D1017" t="s">
        <v>587</v>
      </c>
      <c r="E1017">
        <v>6</v>
      </c>
      <c r="F1017">
        <v>95</v>
      </c>
      <c r="G1017" t="s">
        <v>393</v>
      </c>
      <c r="H1017" t="s">
        <v>266</v>
      </c>
      <c r="I1017" s="1">
        <v>3</v>
      </c>
      <c r="J1017" t="s">
        <v>22</v>
      </c>
      <c r="K1017" s="4"/>
      <c r="L1017" s="4"/>
      <c r="M1017" s="4">
        <f>I1017-K1017+L1017</f>
        <v>3</v>
      </c>
      <c r="N1017" s="4"/>
      <c r="O1017" s="4">
        <f>M1017-N1017</f>
        <v>3</v>
      </c>
      <c r="P1017" s="4"/>
      <c r="Q1017" s="4">
        <f>O1017-P1017</f>
        <v>3</v>
      </c>
    </row>
    <row r="1018" spans="1:17" ht="15" customHeight="1" x14ac:dyDescent="0.25">
      <c r="A1018">
        <v>486</v>
      </c>
      <c r="B1018" t="s">
        <v>67</v>
      </c>
      <c r="C1018" t="s">
        <v>389</v>
      </c>
      <c r="D1018" t="s">
        <v>588</v>
      </c>
      <c r="E1018">
        <v>2</v>
      </c>
      <c r="F1018">
        <v>100</v>
      </c>
      <c r="G1018" t="s">
        <v>369</v>
      </c>
      <c r="H1018" t="s">
        <v>328</v>
      </c>
      <c r="I1018" s="1">
        <v>1</v>
      </c>
      <c r="J1018" t="s">
        <v>22</v>
      </c>
      <c r="K1018" s="4"/>
      <c r="L1018" s="4"/>
      <c r="M1018" s="4">
        <f>I1018-K1018+L1018</f>
        <v>1</v>
      </c>
      <c r="N1018" s="4"/>
      <c r="O1018" s="4">
        <f>M1018-N1018</f>
        <v>1</v>
      </c>
      <c r="P1018" s="4"/>
      <c r="Q1018" s="4">
        <f>O1018-P1018</f>
        <v>1</v>
      </c>
    </row>
    <row r="1019" spans="1:17" ht="15" customHeight="1" x14ac:dyDescent="0.25">
      <c r="A1019">
        <v>486</v>
      </c>
      <c r="B1019" t="s">
        <v>67</v>
      </c>
      <c r="C1019" t="s">
        <v>389</v>
      </c>
      <c r="D1019" t="s">
        <v>588</v>
      </c>
      <c r="E1019">
        <v>2</v>
      </c>
      <c r="F1019">
        <v>100</v>
      </c>
      <c r="G1019" t="s">
        <v>369</v>
      </c>
      <c r="H1019" t="s">
        <v>214</v>
      </c>
      <c r="I1019" s="1">
        <v>1</v>
      </c>
      <c r="J1019" t="s">
        <v>22</v>
      </c>
      <c r="K1019" s="4"/>
      <c r="L1019" s="4"/>
      <c r="M1019" s="4">
        <f>I1019-K1019+L1019</f>
        <v>1</v>
      </c>
      <c r="N1019" s="4"/>
      <c r="O1019" s="4">
        <f>M1019-N1019</f>
        <v>1</v>
      </c>
      <c r="P1019" s="4">
        <v>1</v>
      </c>
      <c r="Q1019" s="4">
        <f>O1019-P1019</f>
        <v>0</v>
      </c>
    </row>
    <row r="1020" spans="1:17" ht="15" customHeight="1" x14ac:dyDescent="0.25">
      <c r="A1020">
        <v>487</v>
      </c>
      <c r="B1020" t="s">
        <v>67</v>
      </c>
      <c r="C1020" t="s">
        <v>389</v>
      </c>
      <c r="D1020" t="s">
        <v>589</v>
      </c>
      <c r="E1020">
        <v>2</v>
      </c>
      <c r="F1020">
        <v>35</v>
      </c>
      <c r="G1020" t="s">
        <v>391</v>
      </c>
      <c r="H1020" t="s">
        <v>135</v>
      </c>
      <c r="I1020" s="4">
        <v>2</v>
      </c>
      <c r="J1020" t="s">
        <v>136</v>
      </c>
      <c r="K1020" s="4"/>
      <c r="L1020" s="4"/>
      <c r="M1020" s="4"/>
      <c r="N1020" s="4"/>
      <c r="O1020" s="4"/>
      <c r="P1020" s="4"/>
      <c r="Q1020" s="4"/>
    </row>
    <row r="1021" spans="1:17" ht="15" customHeight="1" x14ac:dyDescent="0.25">
      <c r="A1021">
        <v>488</v>
      </c>
      <c r="B1021" t="s">
        <v>67</v>
      </c>
      <c r="C1021" t="s">
        <v>389</v>
      </c>
      <c r="D1021" t="s">
        <v>590</v>
      </c>
      <c r="E1021">
        <v>286</v>
      </c>
      <c r="F1021">
        <v>5</v>
      </c>
      <c r="G1021" t="s">
        <v>369</v>
      </c>
      <c r="H1021" t="s">
        <v>61</v>
      </c>
      <c r="I1021" s="1">
        <v>30</v>
      </c>
      <c r="J1021" t="s">
        <v>22</v>
      </c>
      <c r="K1021" s="4"/>
      <c r="L1021" s="4"/>
      <c r="M1021" s="4">
        <f>I1021-K1021+L1021</f>
        <v>30</v>
      </c>
      <c r="N1021" s="4"/>
      <c r="O1021" s="4">
        <f>M1021-N1021</f>
        <v>30</v>
      </c>
      <c r="P1021" s="4"/>
      <c r="Q1021" s="4">
        <f>O1021-P1021</f>
        <v>30</v>
      </c>
    </row>
    <row r="1022" spans="1:17" ht="15" customHeight="1" x14ac:dyDescent="0.25">
      <c r="A1022">
        <v>488</v>
      </c>
      <c r="B1022" t="s">
        <v>67</v>
      </c>
      <c r="C1022" t="s">
        <v>389</v>
      </c>
      <c r="D1022" t="s">
        <v>590</v>
      </c>
      <c r="E1022">
        <v>286</v>
      </c>
      <c r="F1022">
        <v>5</v>
      </c>
      <c r="G1022" t="s">
        <v>369</v>
      </c>
      <c r="H1022" t="s">
        <v>23</v>
      </c>
      <c r="I1022" s="1">
        <v>25</v>
      </c>
      <c r="J1022" t="s">
        <v>22</v>
      </c>
      <c r="K1022" s="4"/>
      <c r="L1022" s="4"/>
      <c r="M1022" s="4">
        <f>I1022-K1022+L1022</f>
        <v>25</v>
      </c>
      <c r="N1022" s="4"/>
      <c r="O1022" s="4">
        <f>M1022-N1022</f>
        <v>25</v>
      </c>
      <c r="P1022" s="4"/>
      <c r="Q1022" s="4">
        <f>O1022-P1022</f>
        <v>25</v>
      </c>
    </row>
    <row r="1023" spans="1:17" ht="15" customHeight="1" x14ac:dyDescent="0.25">
      <c r="A1023">
        <v>488</v>
      </c>
      <c r="B1023" t="s">
        <v>67</v>
      </c>
      <c r="C1023" t="s">
        <v>389</v>
      </c>
      <c r="D1023" t="s">
        <v>590</v>
      </c>
      <c r="E1023">
        <v>286</v>
      </c>
      <c r="F1023">
        <v>5</v>
      </c>
      <c r="G1023" t="s">
        <v>369</v>
      </c>
      <c r="H1023" t="s">
        <v>135</v>
      </c>
      <c r="I1023" s="4">
        <v>1</v>
      </c>
      <c r="J1023" t="s">
        <v>136</v>
      </c>
      <c r="K1023" s="4"/>
      <c r="L1023" s="4"/>
      <c r="M1023" s="4"/>
      <c r="N1023" s="4"/>
      <c r="O1023" s="4"/>
      <c r="P1023" s="4"/>
      <c r="Q1023" s="4"/>
    </row>
    <row r="1024" spans="1:17" ht="15" customHeight="1" x14ac:dyDescent="0.25">
      <c r="A1024">
        <v>488</v>
      </c>
      <c r="B1024" t="s">
        <v>67</v>
      </c>
      <c r="C1024" t="s">
        <v>389</v>
      </c>
      <c r="D1024" t="s">
        <v>590</v>
      </c>
      <c r="E1024">
        <v>286</v>
      </c>
      <c r="F1024">
        <v>5</v>
      </c>
      <c r="G1024" t="s">
        <v>369</v>
      </c>
      <c r="H1024" t="s">
        <v>37</v>
      </c>
      <c r="I1024" s="1">
        <v>200</v>
      </c>
      <c r="J1024" t="s">
        <v>22</v>
      </c>
      <c r="K1024" s="4"/>
      <c r="L1024" s="4"/>
      <c r="M1024" s="4">
        <f>I1024-K1024+L1024</f>
        <v>200</v>
      </c>
      <c r="N1024" s="4"/>
      <c r="O1024" s="4">
        <f>M1024-N1024</f>
        <v>200</v>
      </c>
      <c r="P1024" s="4"/>
      <c r="Q1024" s="4">
        <f>O1024-P1024</f>
        <v>200</v>
      </c>
    </row>
    <row r="1025" spans="1:17" ht="15" customHeight="1" x14ac:dyDescent="0.25">
      <c r="A1025">
        <v>488</v>
      </c>
      <c r="B1025" t="s">
        <v>67</v>
      </c>
      <c r="C1025" t="s">
        <v>389</v>
      </c>
      <c r="D1025" t="s">
        <v>590</v>
      </c>
      <c r="E1025">
        <v>286</v>
      </c>
      <c r="F1025">
        <v>5</v>
      </c>
      <c r="G1025" t="s">
        <v>369</v>
      </c>
      <c r="H1025" t="s">
        <v>349</v>
      </c>
      <c r="I1025" s="1">
        <v>30</v>
      </c>
      <c r="J1025" t="s">
        <v>22</v>
      </c>
      <c r="K1025" s="4">
        <v>30</v>
      </c>
      <c r="L1025" s="4"/>
      <c r="M1025" s="4">
        <f>I1025-K1025+L1025</f>
        <v>0</v>
      </c>
      <c r="N1025" s="4"/>
      <c r="O1025" s="4">
        <f>M1025-N1025</f>
        <v>0</v>
      </c>
      <c r="P1025" s="4"/>
      <c r="Q1025" s="4">
        <f>O1025-P1025</f>
        <v>0</v>
      </c>
    </row>
    <row r="1026" spans="1:17" ht="15" customHeight="1" x14ac:dyDescent="0.25">
      <c r="A1026">
        <v>489</v>
      </c>
      <c r="B1026" t="s">
        <v>67</v>
      </c>
      <c r="C1026" t="s">
        <v>389</v>
      </c>
      <c r="D1026" t="s">
        <v>591</v>
      </c>
      <c r="E1026">
        <v>1</v>
      </c>
      <c r="F1026">
        <v>320</v>
      </c>
      <c r="G1026" t="s">
        <v>369</v>
      </c>
      <c r="H1026" t="s">
        <v>135</v>
      </c>
      <c r="I1026" s="4">
        <v>1</v>
      </c>
      <c r="J1026" t="s">
        <v>136</v>
      </c>
      <c r="K1026" s="4"/>
      <c r="L1026" s="4"/>
      <c r="M1026" s="4"/>
      <c r="N1026" s="4"/>
      <c r="O1026" s="4"/>
      <c r="P1026" s="4"/>
      <c r="Q1026" s="4"/>
    </row>
    <row r="1027" spans="1:17" ht="15" customHeight="1" x14ac:dyDescent="0.25">
      <c r="A1027">
        <v>490</v>
      </c>
      <c r="B1027" t="s">
        <v>67</v>
      </c>
      <c r="C1027" t="s">
        <v>389</v>
      </c>
      <c r="D1027" t="s">
        <v>592</v>
      </c>
      <c r="E1027">
        <v>1</v>
      </c>
      <c r="F1027">
        <v>149</v>
      </c>
      <c r="G1027" t="s">
        <v>369</v>
      </c>
      <c r="H1027" t="s">
        <v>449</v>
      </c>
      <c r="I1027" s="1">
        <v>1</v>
      </c>
      <c r="J1027" t="s">
        <v>22</v>
      </c>
      <c r="K1027" s="4"/>
      <c r="L1027" s="4"/>
      <c r="M1027" s="4">
        <f>I1027-K1027+L1027</f>
        <v>1</v>
      </c>
      <c r="N1027" s="4"/>
      <c r="O1027" s="4">
        <f>M1027-N1027</f>
        <v>1</v>
      </c>
      <c r="P1027" s="4"/>
      <c r="Q1027" s="4">
        <f>O1027-P1027</f>
        <v>1</v>
      </c>
    </row>
    <row r="1028" spans="1:17" ht="15" customHeight="1" x14ac:dyDescent="0.25">
      <c r="A1028">
        <v>491</v>
      </c>
      <c r="B1028" t="s">
        <v>51</v>
      </c>
      <c r="C1028" t="s">
        <v>395</v>
      </c>
      <c r="D1028" t="s">
        <v>593</v>
      </c>
      <c r="E1028">
        <v>16</v>
      </c>
      <c r="F1028">
        <v>4.87</v>
      </c>
      <c r="G1028" t="s">
        <v>369</v>
      </c>
      <c r="H1028" t="s">
        <v>49</v>
      </c>
      <c r="I1028" s="1">
        <v>2</v>
      </c>
      <c r="J1028" t="s">
        <v>22</v>
      </c>
      <c r="K1028" s="4">
        <v>2</v>
      </c>
      <c r="L1028" s="4"/>
      <c r="M1028" s="4">
        <f>I1028-K1028+L1028</f>
        <v>0</v>
      </c>
      <c r="N1028" s="4"/>
      <c r="O1028" s="4">
        <f>M1028-N1028</f>
        <v>0</v>
      </c>
      <c r="P1028" s="4"/>
      <c r="Q1028" s="4">
        <f>O1028-P1028</f>
        <v>0</v>
      </c>
    </row>
    <row r="1029" spans="1:17" ht="15" customHeight="1" x14ac:dyDescent="0.25">
      <c r="A1029">
        <v>491</v>
      </c>
      <c r="B1029" t="s">
        <v>51</v>
      </c>
      <c r="C1029" t="s">
        <v>395</v>
      </c>
      <c r="D1029" t="s">
        <v>593</v>
      </c>
      <c r="E1029">
        <v>16</v>
      </c>
      <c r="F1029">
        <v>4.87</v>
      </c>
      <c r="G1029" t="s">
        <v>369</v>
      </c>
      <c r="H1029" t="s">
        <v>114</v>
      </c>
      <c r="I1029" s="4">
        <v>1</v>
      </c>
      <c r="J1029" t="s">
        <v>115</v>
      </c>
      <c r="K1029" s="1">
        <v>1</v>
      </c>
      <c r="M1029" s="3" t="e">
        <f>#REF!+L1029</f>
        <v>#REF!</v>
      </c>
      <c r="O1029" s="3" t="e">
        <f>M1029-N1029</f>
        <v>#REF!</v>
      </c>
      <c r="Q1029" s="3" t="e">
        <f>O1029-P1029</f>
        <v>#REF!</v>
      </c>
    </row>
    <row r="1030" spans="1:17" ht="15" customHeight="1" x14ac:dyDescent="0.25">
      <c r="A1030">
        <v>491</v>
      </c>
      <c r="B1030" t="s">
        <v>51</v>
      </c>
      <c r="C1030" t="s">
        <v>395</v>
      </c>
      <c r="D1030" t="s">
        <v>593</v>
      </c>
      <c r="E1030">
        <v>16</v>
      </c>
      <c r="F1030">
        <v>4.87</v>
      </c>
      <c r="G1030" t="s">
        <v>369</v>
      </c>
      <c r="H1030" t="s">
        <v>46</v>
      </c>
      <c r="I1030" s="4">
        <v>5</v>
      </c>
      <c r="J1030" t="s">
        <v>20</v>
      </c>
      <c r="K1030" s="4">
        <f>I1030</f>
        <v>5</v>
      </c>
      <c r="L1030" s="4"/>
      <c r="M1030" s="4" t="e">
        <f>L1030-#REF!</f>
        <v>#REF!</v>
      </c>
      <c r="N1030" s="4"/>
      <c r="O1030" s="4" t="e">
        <f>M1030-N1030</f>
        <v>#REF!</v>
      </c>
      <c r="P1030" s="4"/>
      <c r="Q1030" s="4"/>
    </row>
    <row r="1031" spans="1:17" ht="15" customHeight="1" x14ac:dyDescent="0.25">
      <c r="A1031">
        <v>491</v>
      </c>
      <c r="B1031" t="s">
        <v>51</v>
      </c>
      <c r="C1031" t="s">
        <v>395</v>
      </c>
      <c r="D1031" t="s">
        <v>593</v>
      </c>
      <c r="E1031">
        <v>16</v>
      </c>
      <c r="F1031">
        <v>4.87</v>
      </c>
      <c r="G1031" t="s">
        <v>369</v>
      </c>
      <c r="H1031" t="s">
        <v>135</v>
      </c>
      <c r="I1031" s="4">
        <v>1</v>
      </c>
      <c r="J1031" t="s">
        <v>136</v>
      </c>
      <c r="K1031" s="4"/>
      <c r="L1031" s="4"/>
      <c r="M1031" s="4"/>
      <c r="N1031" s="4"/>
      <c r="O1031" s="4"/>
      <c r="P1031" s="4"/>
      <c r="Q1031" s="4"/>
    </row>
    <row r="1032" spans="1:17" ht="15" customHeight="1" x14ac:dyDescent="0.25">
      <c r="A1032">
        <v>491</v>
      </c>
      <c r="B1032" t="s">
        <v>51</v>
      </c>
      <c r="C1032" t="s">
        <v>395</v>
      </c>
      <c r="D1032" t="s">
        <v>593</v>
      </c>
      <c r="E1032">
        <v>16</v>
      </c>
      <c r="F1032">
        <v>4.87</v>
      </c>
      <c r="G1032" t="s">
        <v>369</v>
      </c>
      <c r="H1032" t="s">
        <v>49</v>
      </c>
      <c r="I1032" s="1">
        <v>6</v>
      </c>
      <c r="J1032" t="s">
        <v>22</v>
      </c>
      <c r="K1032" s="4"/>
      <c r="L1032" s="4"/>
      <c r="M1032" s="4">
        <f>I1032-K1032+L1032</f>
        <v>6</v>
      </c>
      <c r="N1032" s="4"/>
      <c r="O1032" s="4">
        <f>M1032-N1032</f>
        <v>6</v>
      </c>
      <c r="P1032" s="4"/>
      <c r="Q1032" s="4">
        <f>O1032-P1032</f>
        <v>6</v>
      </c>
    </row>
    <row r="1033" spans="1:17" ht="15" customHeight="1" x14ac:dyDescent="0.25">
      <c r="A1033">
        <v>491</v>
      </c>
      <c r="B1033" t="s">
        <v>51</v>
      </c>
      <c r="C1033" t="s">
        <v>395</v>
      </c>
      <c r="D1033" t="s">
        <v>593</v>
      </c>
      <c r="E1033">
        <v>16</v>
      </c>
      <c r="F1033">
        <v>4.87</v>
      </c>
      <c r="G1033" t="s">
        <v>369</v>
      </c>
      <c r="H1033" t="s">
        <v>50</v>
      </c>
      <c r="I1033" s="1">
        <v>1</v>
      </c>
      <c r="J1033" t="s">
        <v>22</v>
      </c>
      <c r="K1033" s="4"/>
      <c r="L1033" s="4"/>
      <c r="M1033" s="4">
        <f>I1033-K1033+L1033</f>
        <v>1</v>
      </c>
      <c r="N1033" s="4"/>
      <c r="O1033" s="4">
        <f>M1033-N1033</f>
        <v>1</v>
      </c>
      <c r="P1033" s="4">
        <v>1</v>
      </c>
      <c r="Q1033" s="4">
        <f>O1033-P1033</f>
        <v>0</v>
      </c>
    </row>
    <row r="1034" spans="1:17" ht="15" customHeight="1" x14ac:dyDescent="0.25">
      <c r="A1034">
        <v>492</v>
      </c>
      <c r="B1034" t="s">
        <v>438</v>
      </c>
      <c r="C1034" t="s">
        <v>439</v>
      </c>
      <c r="D1034" t="s">
        <v>594</v>
      </c>
      <c r="E1034">
        <v>1</v>
      </c>
      <c r="F1034">
        <v>169</v>
      </c>
      <c r="G1034" t="s">
        <v>369</v>
      </c>
      <c r="H1034" t="s">
        <v>26</v>
      </c>
      <c r="I1034" s="1">
        <v>1</v>
      </c>
      <c r="J1034" t="s">
        <v>22</v>
      </c>
      <c r="K1034" s="4"/>
      <c r="L1034" s="4"/>
      <c r="M1034" s="4">
        <f>I1034-K1034+L1034</f>
        <v>1</v>
      </c>
      <c r="N1034" s="4"/>
      <c r="O1034" s="4">
        <f>M1034-N1034</f>
        <v>1</v>
      </c>
      <c r="P1034" s="4"/>
      <c r="Q1034" s="4">
        <f>O1034-P1034</f>
        <v>1</v>
      </c>
    </row>
    <row r="1035" spans="1:17" ht="15" customHeight="1" x14ac:dyDescent="0.25">
      <c r="A1035">
        <v>493</v>
      </c>
      <c r="B1035" t="s">
        <v>51</v>
      </c>
      <c r="C1035" t="s">
        <v>395</v>
      </c>
      <c r="D1035" t="s">
        <v>595</v>
      </c>
      <c r="E1035">
        <v>18</v>
      </c>
      <c r="F1035">
        <v>8.33</v>
      </c>
      <c r="G1035" t="s">
        <v>369</v>
      </c>
      <c r="H1035" t="s">
        <v>116</v>
      </c>
      <c r="I1035" s="4">
        <v>2</v>
      </c>
      <c r="J1035" t="s">
        <v>115</v>
      </c>
      <c r="K1035" s="1">
        <v>2</v>
      </c>
      <c r="M1035" s="3" t="e">
        <f>#REF!+L1035</f>
        <v>#REF!</v>
      </c>
      <c r="O1035" s="3" t="e">
        <f>M1035-N1035</f>
        <v>#REF!</v>
      </c>
      <c r="Q1035" s="3" t="e">
        <f>O1035-P1035</f>
        <v>#REF!</v>
      </c>
    </row>
    <row r="1036" spans="1:17" ht="15" customHeight="1" x14ac:dyDescent="0.25">
      <c r="A1036">
        <v>493</v>
      </c>
      <c r="B1036" t="s">
        <v>51</v>
      </c>
      <c r="C1036" t="s">
        <v>395</v>
      </c>
      <c r="D1036" t="s">
        <v>595</v>
      </c>
      <c r="E1036">
        <v>18</v>
      </c>
      <c r="F1036">
        <v>8.33</v>
      </c>
      <c r="G1036" t="s">
        <v>369</v>
      </c>
      <c r="H1036" t="s">
        <v>135</v>
      </c>
      <c r="I1036" s="4">
        <v>2</v>
      </c>
      <c r="J1036" t="s">
        <v>136</v>
      </c>
      <c r="K1036" s="4"/>
      <c r="L1036" s="4"/>
      <c r="M1036" s="4"/>
      <c r="N1036" s="4"/>
      <c r="O1036" s="4"/>
      <c r="P1036" s="4"/>
      <c r="Q1036" s="4"/>
    </row>
    <row r="1037" spans="1:17" ht="15" customHeight="1" x14ac:dyDescent="0.25">
      <c r="A1037">
        <v>493</v>
      </c>
      <c r="B1037" t="s">
        <v>51</v>
      </c>
      <c r="C1037" t="s">
        <v>395</v>
      </c>
      <c r="D1037" t="s">
        <v>595</v>
      </c>
      <c r="E1037">
        <v>18</v>
      </c>
      <c r="F1037">
        <v>8.33</v>
      </c>
      <c r="G1037" t="s">
        <v>369</v>
      </c>
      <c r="H1037" t="s">
        <v>262</v>
      </c>
      <c r="I1037" s="1">
        <v>4</v>
      </c>
      <c r="J1037" t="s">
        <v>22</v>
      </c>
      <c r="K1037" s="4"/>
      <c r="L1037" s="4"/>
      <c r="M1037" s="4">
        <f>I1037-K1037+L1037</f>
        <v>4</v>
      </c>
      <c r="N1037" s="4"/>
      <c r="O1037" s="4">
        <f>M1037-N1037</f>
        <v>4</v>
      </c>
      <c r="P1037" s="4"/>
      <c r="Q1037" s="4">
        <f>O1037-P1037</f>
        <v>4</v>
      </c>
    </row>
    <row r="1038" spans="1:17" ht="15" customHeight="1" x14ac:dyDescent="0.25">
      <c r="A1038">
        <v>493</v>
      </c>
      <c r="B1038" t="s">
        <v>51</v>
      </c>
      <c r="C1038" t="s">
        <v>395</v>
      </c>
      <c r="D1038" t="s">
        <v>595</v>
      </c>
      <c r="E1038">
        <v>18</v>
      </c>
      <c r="F1038">
        <v>8.33</v>
      </c>
      <c r="G1038" t="s">
        <v>369</v>
      </c>
      <c r="H1038" t="s">
        <v>349</v>
      </c>
      <c r="I1038" s="1">
        <v>10</v>
      </c>
      <c r="J1038" t="s">
        <v>22</v>
      </c>
      <c r="K1038" s="4">
        <v>1</v>
      </c>
      <c r="L1038" s="4"/>
      <c r="M1038" s="4">
        <f>I1038-K1038+L1038</f>
        <v>9</v>
      </c>
      <c r="N1038" s="4"/>
      <c r="O1038" s="4">
        <f>M1038-N1038</f>
        <v>9</v>
      </c>
      <c r="P1038" s="4"/>
      <c r="Q1038" s="4">
        <f>O1038-P1038</f>
        <v>9</v>
      </c>
    </row>
    <row r="1039" spans="1:17" ht="15" customHeight="1" x14ac:dyDescent="0.25">
      <c r="A1039">
        <v>494</v>
      </c>
      <c r="B1039" t="s">
        <v>51</v>
      </c>
      <c r="C1039" t="s">
        <v>395</v>
      </c>
      <c r="D1039" t="s">
        <v>596</v>
      </c>
      <c r="E1039">
        <v>10</v>
      </c>
      <c r="F1039">
        <v>7.4</v>
      </c>
      <c r="G1039" t="s">
        <v>369</v>
      </c>
      <c r="H1039" t="s">
        <v>76</v>
      </c>
      <c r="I1039" s="4">
        <v>2</v>
      </c>
      <c r="J1039" t="s">
        <v>77</v>
      </c>
      <c r="K1039" s="4">
        <v>2</v>
      </c>
      <c r="L1039" s="4"/>
      <c r="M1039" s="4"/>
      <c r="N1039" s="4"/>
      <c r="O1039" s="4"/>
      <c r="P1039" s="4"/>
      <c r="Q1039" s="4"/>
    </row>
    <row r="1040" spans="1:17" ht="15" customHeight="1" x14ac:dyDescent="0.25">
      <c r="A1040">
        <v>494</v>
      </c>
      <c r="B1040" t="s">
        <v>51</v>
      </c>
      <c r="C1040" t="s">
        <v>395</v>
      </c>
      <c r="D1040" t="s">
        <v>596</v>
      </c>
      <c r="E1040">
        <v>10</v>
      </c>
      <c r="F1040">
        <v>7.4</v>
      </c>
      <c r="G1040" t="s">
        <v>369</v>
      </c>
      <c r="H1040" t="s">
        <v>46</v>
      </c>
      <c r="I1040" s="4">
        <v>3</v>
      </c>
      <c r="J1040" t="s">
        <v>20</v>
      </c>
      <c r="K1040" s="4">
        <f>I1040</f>
        <v>3</v>
      </c>
      <c r="L1040" s="4"/>
      <c r="M1040" s="4" t="e">
        <f>L1040-#REF!</f>
        <v>#REF!</v>
      </c>
      <c r="N1040" s="4"/>
      <c r="O1040" s="4" t="e">
        <f>M1040-N1040</f>
        <v>#REF!</v>
      </c>
      <c r="P1040" s="4"/>
      <c r="Q1040" s="4"/>
    </row>
    <row r="1041" spans="1:17" ht="15" customHeight="1" x14ac:dyDescent="0.25">
      <c r="A1041">
        <v>494</v>
      </c>
      <c r="B1041" t="s">
        <v>51</v>
      </c>
      <c r="C1041" t="s">
        <v>395</v>
      </c>
      <c r="D1041" t="s">
        <v>596</v>
      </c>
      <c r="E1041">
        <v>10</v>
      </c>
      <c r="F1041">
        <v>7.4</v>
      </c>
      <c r="G1041" t="s">
        <v>369</v>
      </c>
      <c r="H1041" t="s">
        <v>116</v>
      </c>
      <c r="I1041" s="4">
        <v>4</v>
      </c>
      <c r="J1041" t="s">
        <v>115</v>
      </c>
      <c r="K1041" s="1">
        <v>4</v>
      </c>
      <c r="M1041" s="3" t="e">
        <f>#REF!+L1041</f>
        <v>#REF!</v>
      </c>
      <c r="O1041" s="3" t="e">
        <f>M1041-N1041</f>
        <v>#REF!</v>
      </c>
      <c r="Q1041" s="3" t="e">
        <f>O1041-P1041</f>
        <v>#REF!</v>
      </c>
    </row>
    <row r="1042" spans="1:17" ht="15" customHeight="1" x14ac:dyDescent="0.25">
      <c r="A1042">
        <v>494</v>
      </c>
      <c r="B1042" t="s">
        <v>51</v>
      </c>
      <c r="C1042" t="s">
        <v>395</v>
      </c>
      <c r="D1042" t="s">
        <v>596</v>
      </c>
      <c r="E1042">
        <v>10</v>
      </c>
      <c r="F1042">
        <v>7.4</v>
      </c>
      <c r="G1042" t="s">
        <v>369</v>
      </c>
      <c r="H1042" t="s">
        <v>135</v>
      </c>
      <c r="I1042" s="4">
        <v>1</v>
      </c>
      <c r="J1042" t="s">
        <v>136</v>
      </c>
      <c r="K1042" s="4"/>
      <c r="L1042" s="4"/>
      <c r="M1042" s="4"/>
      <c r="N1042" s="4"/>
      <c r="O1042" s="4"/>
      <c r="P1042" s="4"/>
      <c r="Q1042" s="4"/>
    </row>
    <row r="1043" spans="1:17" ht="15" customHeight="1" x14ac:dyDescent="0.25">
      <c r="A1043">
        <v>495</v>
      </c>
      <c r="B1043" t="s">
        <v>67</v>
      </c>
      <c r="C1043" t="s">
        <v>389</v>
      </c>
      <c r="D1043" t="s">
        <v>597</v>
      </c>
      <c r="E1043">
        <v>16</v>
      </c>
      <c r="F1043">
        <v>15</v>
      </c>
      <c r="G1043" t="s">
        <v>369</v>
      </c>
      <c r="H1043" t="s">
        <v>64</v>
      </c>
      <c r="I1043" s="1">
        <v>10</v>
      </c>
      <c r="J1043" t="s">
        <v>22</v>
      </c>
      <c r="K1043" s="4">
        <v>10</v>
      </c>
      <c r="L1043" s="4"/>
      <c r="M1043" s="4">
        <f>I1043-K1043+L1043</f>
        <v>0</v>
      </c>
      <c r="N1043" s="4"/>
      <c r="O1043" s="4">
        <f>M1043-N1043</f>
        <v>0</v>
      </c>
      <c r="P1043" s="4"/>
      <c r="Q1043" s="4">
        <f>O1043-P1043</f>
        <v>0</v>
      </c>
    </row>
    <row r="1044" spans="1:17" ht="15" customHeight="1" x14ac:dyDescent="0.25">
      <c r="A1044">
        <v>495</v>
      </c>
      <c r="B1044" t="s">
        <v>67</v>
      </c>
      <c r="C1044" t="s">
        <v>389</v>
      </c>
      <c r="D1044" t="s">
        <v>597</v>
      </c>
      <c r="E1044">
        <v>16</v>
      </c>
      <c r="F1044">
        <v>15</v>
      </c>
      <c r="G1044" t="s">
        <v>369</v>
      </c>
      <c r="H1044" t="s">
        <v>46</v>
      </c>
      <c r="I1044" s="4">
        <v>2</v>
      </c>
      <c r="J1044" t="s">
        <v>20</v>
      </c>
      <c r="K1044" s="4">
        <f>I1044</f>
        <v>2</v>
      </c>
      <c r="L1044" s="4">
        <v>2</v>
      </c>
      <c r="M1044" s="4" t="e">
        <f>L1044-#REF!</f>
        <v>#REF!</v>
      </c>
      <c r="N1044" s="4">
        <v>2</v>
      </c>
      <c r="O1044" s="4" t="e">
        <f>M1044-N1044</f>
        <v>#REF!</v>
      </c>
      <c r="P1044" s="4"/>
      <c r="Q1044" s="4"/>
    </row>
    <row r="1045" spans="1:17" ht="15" customHeight="1" x14ac:dyDescent="0.25">
      <c r="A1045">
        <v>495</v>
      </c>
      <c r="B1045" t="s">
        <v>67</v>
      </c>
      <c r="C1045" t="s">
        <v>389</v>
      </c>
      <c r="D1045" t="s">
        <v>597</v>
      </c>
      <c r="E1045">
        <v>16</v>
      </c>
      <c r="F1045">
        <v>15</v>
      </c>
      <c r="G1045" t="s">
        <v>369</v>
      </c>
      <c r="H1045" t="s">
        <v>46</v>
      </c>
      <c r="I1045" s="4">
        <v>2</v>
      </c>
      <c r="J1045" t="s">
        <v>20</v>
      </c>
      <c r="K1045" s="4">
        <f>I1045</f>
        <v>2</v>
      </c>
      <c r="L1045" s="4">
        <v>2</v>
      </c>
      <c r="M1045" s="4" t="e">
        <f>L1045-#REF!</f>
        <v>#REF!</v>
      </c>
      <c r="N1045" s="4"/>
      <c r="O1045" s="4" t="e">
        <f>M1045-N1045</f>
        <v>#REF!</v>
      </c>
      <c r="P1045" s="4"/>
      <c r="Q1045" s="4"/>
    </row>
    <row r="1046" spans="1:17" ht="15" customHeight="1" x14ac:dyDescent="0.25">
      <c r="A1046">
        <v>495</v>
      </c>
      <c r="B1046" t="s">
        <v>67</v>
      </c>
      <c r="C1046" t="s">
        <v>389</v>
      </c>
      <c r="D1046" t="s">
        <v>597</v>
      </c>
      <c r="E1046">
        <v>16</v>
      </c>
      <c r="F1046">
        <v>15</v>
      </c>
      <c r="G1046" t="s">
        <v>369</v>
      </c>
      <c r="H1046" t="s">
        <v>48</v>
      </c>
      <c r="I1046" s="1">
        <v>1</v>
      </c>
      <c r="J1046" t="s">
        <v>22</v>
      </c>
      <c r="K1046" s="4"/>
      <c r="L1046" s="4"/>
      <c r="M1046" s="4">
        <f>I1046-K1046+L1046</f>
        <v>1</v>
      </c>
      <c r="N1046" s="4"/>
      <c r="O1046" s="4">
        <f>M1046-N1046</f>
        <v>1</v>
      </c>
      <c r="P1046" s="4">
        <v>1</v>
      </c>
      <c r="Q1046" s="4">
        <f>O1046-P1046</f>
        <v>0</v>
      </c>
    </row>
    <row r="1047" spans="1:17" ht="15" customHeight="1" x14ac:dyDescent="0.25">
      <c r="A1047">
        <v>495</v>
      </c>
      <c r="B1047" t="s">
        <v>67</v>
      </c>
      <c r="C1047" t="s">
        <v>389</v>
      </c>
      <c r="D1047" t="s">
        <v>597</v>
      </c>
      <c r="E1047">
        <v>16</v>
      </c>
      <c r="F1047">
        <v>15</v>
      </c>
      <c r="G1047" t="s">
        <v>369</v>
      </c>
      <c r="H1047" t="s">
        <v>135</v>
      </c>
      <c r="I1047" s="4">
        <v>1</v>
      </c>
      <c r="J1047" t="s">
        <v>136</v>
      </c>
      <c r="K1047" s="4"/>
      <c r="L1047" s="4"/>
      <c r="M1047" s="4"/>
      <c r="N1047" s="4"/>
      <c r="O1047" s="4"/>
      <c r="P1047" s="4"/>
      <c r="Q1047" s="4"/>
    </row>
    <row r="1048" spans="1:17" ht="15" customHeight="1" x14ac:dyDescent="0.25">
      <c r="A1048">
        <v>496</v>
      </c>
      <c r="B1048" t="s">
        <v>67</v>
      </c>
      <c r="C1048" t="s">
        <v>389</v>
      </c>
      <c r="D1048" t="s">
        <v>598</v>
      </c>
      <c r="E1048">
        <v>1</v>
      </c>
      <c r="F1048">
        <v>7</v>
      </c>
      <c r="G1048" t="s">
        <v>44</v>
      </c>
      <c r="H1048" t="s">
        <v>135</v>
      </c>
      <c r="I1048" s="4">
        <v>1</v>
      </c>
      <c r="J1048" t="s">
        <v>136</v>
      </c>
      <c r="K1048" s="4"/>
      <c r="L1048" s="4"/>
      <c r="M1048" s="4"/>
      <c r="N1048" s="4"/>
      <c r="O1048" s="4"/>
      <c r="P1048" s="4"/>
      <c r="Q1048" s="4"/>
    </row>
    <row r="1049" spans="1:17" ht="15" customHeight="1" x14ac:dyDescent="0.25">
      <c r="A1049">
        <v>497</v>
      </c>
      <c r="B1049" t="s">
        <v>67</v>
      </c>
      <c r="C1049" t="s">
        <v>389</v>
      </c>
      <c r="D1049" t="s">
        <v>599</v>
      </c>
      <c r="E1049">
        <v>4</v>
      </c>
      <c r="F1049">
        <v>17</v>
      </c>
      <c r="G1049" t="s">
        <v>369</v>
      </c>
      <c r="H1049" t="s">
        <v>116</v>
      </c>
      <c r="I1049" s="4">
        <v>2</v>
      </c>
      <c r="J1049" t="s">
        <v>115</v>
      </c>
      <c r="K1049" s="1">
        <v>2</v>
      </c>
      <c r="L1049" s="2">
        <v>2</v>
      </c>
      <c r="M1049" s="3" t="e">
        <f>#REF!+L1049</f>
        <v>#REF!</v>
      </c>
      <c r="N1049" s="1">
        <v>2</v>
      </c>
      <c r="O1049" s="3" t="e">
        <f>M1049-N1049</f>
        <v>#REF!</v>
      </c>
      <c r="Q1049" s="3" t="e">
        <f>O1049-P1049</f>
        <v>#REF!</v>
      </c>
    </row>
    <row r="1050" spans="1:17" ht="15" customHeight="1" x14ac:dyDescent="0.25">
      <c r="A1050">
        <v>497</v>
      </c>
      <c r="B1050" t="s">
        <v>67</v>
      </c>
      <c r="C1050" t="s">
        <v>389</v>
      </c>
      <c r="D1050" t="s">
        <v>599</v>
      </c>
      <c r="E1050">
        <v>4</v>
      </c>
      <c r="F1050">
        <v>17</v>
      </c>
      <c r="G1050" t="s">
        <v>369</v>
      </c>
      <c r="H1050" t="s">
        <v>135</v>
      </c>
      <c r="I1050" s="4">
        <v>1</v>
      </c>
      <c r="J1050" t="s">
        <v>136</v>
      </c>
      <c r="K1050" s="4"/>
      <c r="L1050" s="4"/>
      <c r="M1050" s="4"/>
      <c r="N1050" s="4"/>
      <c r="O1050" s="4"/>
      <c r="P1050" s="4"/>
      <c r="Q1050" s="4"/>
    </row>
    <row r="1051" spans="1:17" ht="15" customHeight="1" x14ac:dyDescent="0.25">
      <c r="A1051">
        <v>497</v>
      </c>
      <c r="B1051" t="s">
        <v>67</v>
      </c>
      <c r="C1051" t="s">
        <v>389</v>
      </c>
      <c r="D1051" t="s">
        <v>599</v>
      </c>
      <c r="E1051">
        <v>4</v>
      </c>
      <c r="F1051">
        <v>17</v>
      </c>
      <c r="G1051" t="s">
        <v>369</v>
      </c>
      <c r="H1051" t="s">
        <v>64</v>
      </c>
      <c r="I1051" s="1">
        <v>1</v>
      </c>
      <c r="J1051" t="s">
        <v>22</v>
      </c>
      <c r="K1051" s="4"/>
      <c r="L1051" s="4"/>
      <c r="M1051" s="4">
        <f>I1051-K1051+L1051</f>
        <v>1</v>
      </c>
      <c r="N1051" s="4"/>
      <c r="O1051" s="4">
        <f>M1051-N1051</f>
        <v>1</v>
      </c>
      <c r="P1051" s="4">
        <v>1</v>
      </c>
      <c r="Q1051" s="4">
        <f>O1051-P1051</f>
        <v>0</v>
      </c>
    </row>
    <row r="1052" spans="1:17" ht="15" customHeight="1" x14ac:dyDescent="0.25">
      <c r="A1052">
        <v>498</v>
      </c>
      <c r="B1052" t="s">
        <v>67</v>
      </c>
      <c r="C1052" t="s">
        <v>389</v>
      </c>
      <c r="D1052" t="s">
        <v>600</v>
      </c>
      <c r="E1052">
        <v>15</v>
      </c>
      <c r="F1052">
        <v>17.46</v>
      </c>
      <c r="G1052" t="s">
        <v>369</v>
      </c>
      <c r="H1052" t="s">
        <v>141</v>
      </c>
      <c r="I1052" s="1">
        <v>10</v>
      </c>
      <c r="J1052" t="s">
        <v>22</v>
      </c>
      <c r="K1052" s="4"/>
      <c r="L1052" s="4"/>
      <c r="M1052" s="4">
        <f>I1052-K1052+L1052</f>
        <v>10</v>
      </c>
      <c r="N1052" s="4"/>
      <c r="O1052" s="4">
        <f>M1052-N1052</f>
        <v>10</v>
      </c>
      <c r="P1052" s="4">
        <v>10</v>
      </c>
      <c r="Q1052" s="4">
        <f>O1052-P1052</f>
        <v>0</v>
      </c>
    </row>
    <row r="1053" spans="1:17" ht="15" customHeight="1" x14ac:dyDescent="0.25">
      <c r="A1053">
        <v>498</v>
      </c>
      <c r="B1053" t="s">
        <v>67</v>
      </c>
      <c r="C1053" t="s">
        <v>389</v>
      </c>
      <c r="D1053" t="s">
        <v>600</v>
      </c>
      <c r="E1053">
        <v>15</v>
      </c>
      <c r="F1053">
        <v>17.46</v>
      </c>
      <c r="G1053" t="s">
        <v>369</v>
      </c>
      <c r="H1053" t="s">
        <v>47</v>
      </c>
      <c r="I1053" s="4">
        <v>3</v>
      </c>
      <c r="J1053" t="s">
        <v>20</v>
      </c>
      <c r="K1053" s="4">
        <f>I1053</f>
        <v>3</v>
      </c>
      <c r="L1053" s="4"/>
      <c r="M1053" s="4" t="e">
        <f>L1053-#REF!</f>
        <v>#REF!</v>
      </c>
      <c r="N1053" s="4"/>
      <c r="O1053" s="4" t="e">
        <f>M1053-N1053</f>
        <v>#REF!</v>
      </c>
      <c r="P1053" s="4"/>
      <c r="Q1053" s="4"/>
    </row>
    <row r="1054" spans="1:17" ht="15" customHeight="1" x14ac:dyDescent="0.25">
      <c r="A1054">
        <v>498</v>
      </c>
      <c r="B1054" t="s">
        <v>67</v>
      </c>
      <c r="C1054" t="s">
        <v>389</v>
      </c>
      <c r="D1054" t="s">
        <v>600</v>
      </c>
      <c r="E1054">
        <v>15</v>
      </c>
      <c r="F1054">
        <v>17.46</v>
      </c>
      <c r="G1054" t="s">
        <v>369</v>
      </c>
      <c r="H1054" t="s">
        <v>61</v>
      </c>
      <c r="I1054" s="1">
        <v>1</v>
      </c>
      <c r="J1054" t="s">
        <v>22</v>
      </c>
      <c r="K1054" s="4"/>
      <c r="L1054" s="4"/>
      <c r="M1054" s="4">
        <f>I1054-K1054+L1054</f>
        <v>1</v>
      </c>
      <c r="N1054" s="4"/>
      <c r="O1054" s="4">
        <f>M1054-N1054</f>
        <v>1</v>
      </c>
      <c r="P1054" s="4"/>
      <c r="Q1054" s="4">
        <f>O1054-P1054</f>
        <v>1</v>
      </c>
    </row>
    <row r="1055" spans="1:17" ht="15" customHeight="1" x14ac:dyDescent="0.25">
      <c r="A1055">
        <v>498</v>
      </c>
      <c r="B1055" t="s">
        <v>67</v>
      </c>
      <c r="C1055" t="s">
        <v>389</v>
      </c>
      <c r="D1055" t="s">
        <v>600</v>
      </c>
      <c r="E1055">
        <v>15</v>
      </c>
      <c r="F1055">
        <v>17.46</v>
      </c>
      <c r="G1055" t="s">
        <v>369</v>
      </c>
      <c r="H1055" t="s">
        <v>135</v>
      </c>
      <c r="I1055" s="4">
        <v>1</v>
      </c>
      <c r="J1055" t="s">
        <v>136</v>
      </c>
      <c r="K1055" s="4"/>
      <c r="L1055" s="4"/>
      <c r="M1055" s="4"/>
      <c r="N1055" s="4"/>
      <c r="O1055" s="4"/>
      <c r="P1055" s="4"/>
      <c r="Q1055" s="4"/>
    </row>
    <row r="1056" spans="1:17" ht="15" customHeight="1" x14ac:dyDescent="0.25">
      <c r="A1056">
        <v>499</v>
      </c>
      <c r="B1056" t="s">
        <v>67</v>
      </c>
      <c r="C1056" t="s">
        <v>389</v>
      </c>
      <c r="D1056" t="s">
        <v>601</v>
      </c>
      <c r="E1056">
        <v>2</v>
      </c>
      <c r="F1056">
        <v>12</v>
      </c>
      <c r="G1056" t="s">
        <v>391</v>
      </c>
      <c r="H1056" t="s">
        <v>61</v>
      </c>
      <c r="I1056" s="1">
        <v>1</v>
      </c>
      <c r="J1056" t="s">
        <v>22</v>
      </c>
      <c r="K1056" s="4"/>
      <c r="L1056" s="4"/>
      <c r="M1056" s="4">
        <f>I1056-K1056+L1056</f>
        <v>1</v>
      </c>
      <c r="N1056" s="4"/>
      <c r="O1056" s="4">
        <f>M1056-N1056</f>
        <v>1</v>
      </c>
      <c r="P1056" s="4"/>
      <c r="Q1056" s="4">
        <f>O1056-P1056</f>
        <v>1</v>
      </c>
    </row>
    <row r="1057" spans="1:17" ht="15" customHeight="1" x14ac:dyDescent="0.25">
      <c r="A1057">
        <v>499</v>
      </c>
      <c r="B1057" t="s">
        <v>67</v>
      </c>
      <c r="C1057" t="s">
        <v>389</v>
      </c>
      <c r="D1057" t="s">
        <v>601</v>
      </c>
      <c r="E1057">
        <v>2</v>
      </c>
      <c r="F1057">
        <v>12</v>
      </c>
      <c r="G1057" t="s">
        <v>391</v>
      </c>
      <c r="H1057" t="s">
        <v>135</v>
      </c>
      <c r="I1057" s="4">
        <v>1</v>
      </c>
      <c r="J1057" t="s">
        <v>136</v>
      </c>
      <c r="K1057" s="4"/>
      <c r="L1057" s="4"/>
      <c r="M1057" s="4"/>
      <c r="N1057" s="4"/>
      <c r="O1057" s="4"/>
      <c r="P1057" s="4"/>
      <c r="Q1057" s="4"/>
    </row>
    <row r="1058" spans="1:17" ht="15" customHeight="1" x14ac:dyDescent="0.25">
      <c r="A1058">
        <v>500</v>
      </c>
      <c r="B1058" t="s">
        <v>109</v>
      </c>
      <c r="C1058" t="s">
        <v>602</v>
      </c>
      <c r="D1058" t="s">
        <v>603</v>
      </c>
      <c r="E1058">
        <v>53</v>
      </c>
      <c r="F1058">
        <v>24</v>
      </c>
      <c r="G1058" t="s">
        <v>44</v>
      </c>
      <c r="H1058" t="s">
        <v>49</v>
      </c>
      <c r="I1058" s="1">
        <v>6</v>
      </c>
      <c r="J1058" t="s">
        <v>22</v>
      </c>
      <c r="K1058" s="4">
        <v>6</v>
      </c>
      <c r="L1058" s="4"/>
      <c r="M1058" s="4">
        <f>I1058-K1058+L1058</f>
        <v>0</v>
      </c>
      <c r="N1058" s="4"/>
      <c r="O1058" s="4">
        <f>M1058-N1058</f>
        <v>0</v>
      </c>
      <c r="P1058" s="4"/>
      <c r="Q1058" s="4">
        <f>O1058-P1058</f>
        <v>0</v>
      </c>
    </row>
    <row r="1059" spans="1:17" ht="15" customHeight="1" x14ac:dyDescent="0.25">
      <c r="A1059">
        <v>500</v>
      </c>
      <c r="B1059" t="s">
        <v>109</v>
      </c>
      <c r="C1059" t="s">
        <v>602</v>
      </c>
      <c r="D1059" t="s">
        <v>603</v>
      </c>
      <c r="E1059">
        <v>53</v>
      </c>
      <c r="F1059">
        <v>24</v>
      </c>
      <c r="G1059" t="s">
        <v>44</v>
      </c>
      <c r="H1059" t="s">
        <v>76</v>
      </c>
      <c r="I1059" s="4">
        <v>1</v>
      </c>
      <c r="J1059" t="s">
        <v>77</v>
      </c>
      <c r="K1059" s="4">
        <v>1</v>
      </c>
      <c r="L1059" s="4"/>
      <c r="M1059" s="4"/>
      <c r="N1059" s="4"/>
      <c r="O1059" s="4"/>
      <c r="P1059" s="4"/>
      <c r="Q1059" s="4"/>
    </row>
    <row r="1060" spans="1:17" ht="15" customHeight="1" x14ac:dyDescent="0.25">
      <c r="A1060">
        <v>500</v>
      </c>
      <c r="B1060" t="s">
        <v>109</v>
      </c>
      <c r="C1060" t="s">
        <v>602</v>
      </c>
      <c r="D1060" t="s">
        <v>603</v>
      </c>
      <c r="E1060">
        <v>53</v>
      </c>
      <c r="F1060">
        <v>24</v>
      </c>
      <c r="G1060" t="s">
        <v>44</v>
      </c>
      <c r="H1060" t="s">
        <v>281</v>
      </c>
      <c r="I1060" s="4">
        <v>3</v>
      </c>
      <c r="J1060" t="s">
        <v>20</v>
      </c>
      <c r="K1060" s="4">
        <f>I1060</f>
        <v>3</v>
      </c>
      <c r="L1060" s="4">
        <v>3</v>
      </c>
      <c r="M1060" s="4" t="e">
        <f>L1060-#REF!</f>
        <v>#REF!</v>
      </c>
      <c r="N1060" s="4"/>
      <c r="O1060" s="4" t="e">
        <f>M1060-N1060</f>
        <v>#REF!</v>
      </c>
      <c r="P1060" s="4"/>
      <c r="Q1060" s="4"/>
    </row>
    <row r="1061" spans="1:17" ht="15" customHeight="1" x14ac:dyDescent="0.25">
      <c r="A1061">
        <v>500</v>
      </c>
      <c r="B1061" t="s">
        <v>109</v>
      </c>
      <c r="C1061" t="s">
        <v>602</v>
      </c>
      <c r="D1061" t="s">
        <v>603</v>
      </c>
      <c r="E1061">
        <v>53</v>
      </c>
      <c r="F1061">
        <v>24</v>
      </c>
      <c r="G1061" t="s">
        <v>44</v>
      </c>
      <c r="H1061" t="s">
        <v>31</v>
      </c>
      <c r="I1061" s="4">
        <v>3</v>
      </c>
      <c r="J1061" t="s">
        <v>32</v>
      </c>
      <c r="K1061" s="4"/>
      <c r="L1061" s="4"/>
      <c r="M1061" s="4"/>
      <c r="N1061" s="4"/>
      <c r="O1061" s="4"/>
      <c r="P1061" s="4"/>
      <c r="Q1061" s="4"/>
    </row>
    <row r="1062" spans="1:17" ht="15" customHeight="1" x14ac:dyDescent="0.25">
      <c r="A1062">
        <v>500</v>
      </c>
      <c r="B1062" t="s">
        <v>109</v>
      </c>
      <c r="C1062" t="s">
        <v>602</v>
      </c>
      <c r="D1062" t="s">
        <v>603</v>
      </c>
      <c r="E1062">
        <v>53</v>
      </c>
      <c r="F1062">
        <v>24</v>
      </c>
      <c r="G1062" t="s">
        <v>44</v>
      </c>
      <c r="H1062" t="s">
        <v>135</v>
      </c>
      <c r="I1062" s="4">
        <v>1</v>
      </c>
      <c r="J1062" t="s">
        <v>136</v>
      </c>
      <c r="K1062" s="4"/>
      <c r="L1062" s="4"/>
      <c r="M1062" s="4"/>
      <c r="N1062" s="4"/>
      <c r="O1062" s="4"/>
      <c r="P1062" s="4"/>
      <c r="Q1062" s="4"/>
    </row>
    <row r="1063" spans="1:17" ht="15" customHeight="1" x14ac:dyDescent="0.25">
      <c r="A1063">
        <v>500</v>
      </c>
      <c r="B1063" t="s">
        <v>109</v>
      </c>
      <c r="C1063" t="s">
        <v>602</v>
      </c>
      <c r="D1063" t="s">
        <v>603</v>
      </c>
      <c r="E1063">
        <v>53</v>
      </c>
      <c r="F1063">
        <v>24</v>
      </c>
      <c r="G1063" t="s">
        <v>44</v>
      </c>
      <c r="H1063" t="s">
        <v>49</v>
      </c>
      <c r="I1063" s="1">
        <v>20</v>
      </c>
      <c r="J1063" t="s">
        <v>22</v>
      </c>
      <c r="K1063" s="4"/>
      <c r="L1063" s="4"/>
      <c r="M1063" s="4">
        <f t="shared" ref="M1063:M1069" si="106">I1063-K1063+L1063</f>
        <v>20</v>
      </c>
      <c r="N1063" s="4"/>
      <c r="O1063" s="4">
        <f t="shared" ref="O1063:O1069" si="107">M1063-N1063</f>
        <v>20</v>
      </c>
      <c r="P1063" s="4"/>
      <c r="Q1063" s="4">
        <f t="shared" ref="Q1063:Q1069" si="108">O1063-P1063</f>
        <v>20</v>
      </c>
    </row>
    <row r="1064" spans="1:17" ht="15" customHeight="1" x14ac:dyDescent="0.25">
      <c r="A1064">
        <v>500</v>
      </c>
      <c r="B1064" t="s">
        <v>109</v>
      </c>
      <c r="C1064" t="s">
        <v>602</v>
      </c>
      <c r="D1064" t="s">
        <v>603</v>
      </c>
      <c r="E1064">
        <v>53</v>
      </c>
      <c r="F1064">
        <v>24</v>
      </c>
      <c r="G1064" t="s">
        <v>44</v>
      </c>
      <c r="H1064" t="s">
        <v>50</v>
      </c>
      <c r="I1064" s="1">
        <v>2</v>
      </c>
      <c r="J1064" t="s">
        <v>22</v>
      </c>
      <c r="K1064" s="4"/>
      <c r="L1064" s="4"/>
      <c r="M1064" s="4">
        <f t="shared" si="106"/>
        <v>2</v>
      </c>
      <c r="N1064" s="4"/>
      <c r="O1064" s="4">
        <f t="shared" si="107"/>
        <v>2</v>
      </c>
      <c r="P1064" s="4">
        <v>2</v>
      </c>
      <c r="Q1064" s="4">
        <f t="shared" si="108"/>
        <v>0</v>
      </c>
    </row>
    <row r="1065" spans="1:17" ht="15" customHeight="1" x14ac:dyDescent="0.25">
      <c r="A1065">
        <v>500</v>
      </c>
      <c r="B1065" t="s">
        <v>109</v>
      </c>
      <c r="C1065" t="s">
        <v>602</v>
      </c>
      <c r="D1065" t="s">
        <v>603</v>
      </c>
      <c r="E1065">
        <v>53</v>
      </c>
      <c r="F1065">
        <v>24</v>
      </c>
      <c r="G1065" t="s">
        <v>44</v>
      </c>
      <c r="H1065" t="s">
        <v>211</v>
      </c>
      <c r="I1065" s="1">
        <v>1</v>
      </c>
      <c r="J1065" t="s">
        <v>22</v>
      </c>
      <c r="K1065" s="4"/>
      <c r="L1065" s="4"/>
      <c r="M1065" s="4">
        <f t="shared" si="106"/>
        <v>1</v>
      </c>
      <c r="N1065" s="4"/>
      <c r="O1065" s="4">
        <f t="shared" si="107"/>
        <v>1</v>
      </c>
      <c r="P1065" s="4">
        <v>1</v>
      </c>
      <c r="Q1065" s="4">
        <f t="shared" si="108"/>
        <v>0</v>
      </c>
    </row>
    <row r="1066" spans="1:17" ht="15" customHeight="1" x14ac:dyDescent="0.25">
      <c r="A1066">
        <v>500</v>
      </c>
      <c r="B1066" t="s">
        <v>109</v>
      </c>
      <c r="C1066" t="s">
        <v>602</v>
      </c>
      <c r="D1066" t="s">
        <v>603</v>
      </c>
      <c r="E1066">
        <v>53</v>
      </c>
      <c r="F1066">
        <v>24</v>
      </c>
      <c r="G1066" t="s">
        <v>44</v>
      </c>
      <c r="H1066" t="s">
        <v>141</v>
      </c>
      <c r="I1066" s="1">
        <v>12</v>
      </c>
      <c r="J1066" t="s">
        <v>22</v>
      </c>
      <c r="K1066" s="4"/>
      <c r="L1066" s="4"/>
      <c r="M1066" s="4">
        <f t="shared" si="106"/>
        <v>12</v>
      </c>
      <c r="N1066" s="4"/>
      <c r="O1066" s="4">
        <f t="shared" si="107"/>
        <v>12</v>
      </c>
      <c r="P1066" s="4">
        <v>12</v>
      </c>
      <c r="Q1066" s="4">
        <f t="shared" si="108"/>
        <v>0</v>
      </c>
    </row>
    <row r="1067" spans="1:17" ht="15" customHeight="1" x14ac:dyDescent="0.25">
      <c r="A1067">
        <v>500</v>
      </c>
      <c r="B1067" t="s">
        <v>109</v>
      </c>
      <c r="C1067" t="s">
        <v>602</v>
      </c>
      <c r="D1067" t="s">
        <v>603</v>
      </c>
      <c r="E1067">
        <v>53</v>
      </c>
      <c r="F1067">
        <v>24</v>
      </c>
      <c r="G1067" t="s">
        <v>44</v>
      </c>
      <c r="H1067" t="s">
        <v>244</v>
      </c>
      <c r="I1067" s="1">
        <v>4</v>
      </c>
      <c r="J1067" t="s">
        <v>22</v>
      </c>
      <c r="K1067" s="4"/>
      <c r="L1067" s="4"/>
      <c r="M1067" s="4">
        <f t="shared" si="106"/>
        <v>4</v>
      </c>
      <c r="N1067" s="4"/>
      <c r="O1067" s="4">
        <f t="shared" si="107"/>
        <v>4</v>
      </c>
      <c r="P1067" s="4">
        <v>2</v>
      </c>
      <c r="Q1067" s="4">
        <f t="shared" si="108"/>
        <v>2</v>
      </c>
    </row>
    <row r="1068" spans="1:17" ht="15" customHeight="1" x14ac:dyDescent="0.25">
      <c r="A1068">
        <v>501</v>
      </c>
      <c r="B1068" t="s">
        <v>38</v>
      </c>
      <c r="C1068" t="s">
        <v>395</v>
      </c>
      <c r="D1068" t="s">
        <v>604</v>
      </c>
      <c r="E1068">
        <v>1</v>
      </c>
      <c r="F1068">
        <v>12.75</v>
      </c>
      <c r="G1068" t="s">
        <v>369</v>
      </c>
      <c r="H1068" t="s">
        <v>37</v>
      </c>
      <c r="I1068" s="1">
        <v>1</v>
      </c>
      <c r="J1068" t="s">
        <v>22</v>
      </c>
      <c r="K1068" s="4"/>
      <c r="L1068" s="4"/>
      <c r="M1068" s="4">
        <f t="shared" si="106"/>
        <v>1</v>
      </c>
      <c r="N1068" s="4"/>
      <c r="O1068" s="4">
        <f t="shared" si="107"/>
        <v>1</v>
      </c>
      <c r="P1068" s="4"/>
      <c r="Q1068" s="4">
        <f t="shared" si="108"/>
        <v>1</v>
      </c>
    </row>
    <row r="1069" spans="1:17" ht="15" customHeight="1" x14ac:dyDescent="0.25">
      <c r="A1069">
        <v>502</v>
      </c>
      <c r="B1069" t="s">
        <v>51</v>
      </c>
      <c r="C1069" t="s">
        <v>395</v>
      </c>
      <c r="D1069" t="s">
        <v>605</v>
      </c>
      <c r="E1069">
        <v>2</v>
      </c>
      <c r="F1069">
        <v>25.5</v>
      </c>
      <c r="G1069" t="s">
        <v>369</v>
      </c>
      <c r="H1069" t="s">
        <v>61</v>
      </c>
      <c r="I1069" s="1">
        <v>1</v>
      </c>
      <c r="J1069" t="s">
        <v>22</v>
      </c>
      <c r="K1069" s="4"/>
      <c r="L1069" s="4"/>
      <c r="M1069" s="4">
        <f t="shared" si="106"/>
        <v>1</v>
      </c>
      <c r="N1069" s="4"/>
      <c r="O1069" s="4">
        <f t="shared" si="107"/>
        <v>1</v>
      </c>
      <c r="P1069" s="4"/>
      <c r="Q1069" s="4">
        <f t="shared" si="108"/>
        <v>1</v>
      </c>
    </row>
    <row r="1070" spans="1:17" ht="15" customHeight="1" x14ac:dyDescent="0.25">
      <c r="A1070">
        <v>502</v>
      </c>
      <c r="B1070" t="s">
        <v>51</v>
      </c>
      <c r="C1070" t="s">
        <v>395</v>
      </c>
      <c r="D1070" t="s">
        <v>605</v>
      </c>
      <c r="E1070">
        <v>2</v>
      </c>
      <c r="F1070">
        <v>25.5</v>
      </c>
      <c r="G1070" t="s">
        <v>369</v>
      </c>
      <c r="H1070" t="s">
        <v>135</v>
      </c>
      <c r="I1070" s="4">
        <v>1</v>
      </c>
      <c r="J1070" t="s">
        <v>136</v>
      </c>
      <c r="K1070" s="4"/>
      <c r="L1070" s="4"/>
      <c r="M1070" s="4"/>
      <c r="N1070" s="4"/>
      <c r="O1070" s="4"/>
      <c r="P1070" s="4"/>
      <c r="Q1070" s="4"/>
    </row>
    <row r="1071" spans="1:17" ht="15" customHeight="1" x14ac:dyDescent="0.25">
      <c r="A1071">
        <v>503</v>
      </c>
      <c r="B1071" t="s">
        <v>51</v>
      </c>
      <c r="C1071" t="s">
        <v>395</v>
      </c>
      <c r="D1071" t="s">
        <v>606</v>
      </c>
      <c r="E1071">
        <v>1</v>
      </c>
      <c r="F1071">
        <v>34.700000000000003</v>
      </c>
      <c r="G1071" t="s">
        <v>369</v>
      </c>
      <c r="H1071" t="s">
        <v>37</v>
      </c>
      <c r="I1071" s="1">
        <v>1</v>
      </c>
      <c r="J1071" t="s">
        <v>22</v>
      </c>
      <c r="K1071" s="4"/>
      <c r="L1071" s="4"/>
      <c r="M1071" s="4">
        <f>I1071-K1071+L1071</f>
        <v>1</v>
      </c>
      <c r="N1071" s="4"/>
      <c r="O1071" s="4">
        <f>M1071-N1071</f>
        <v>1</v>
      </c>
      <c r="P1071" s="4"/>
      <c r="Q1071" s="4">
        <f>O1071-P1071</f>
        <v>1</v>
      </c>
    </row>
    <row r="1072" spans="1:17" ht="15" customHeight="1" x14ac:dyDescent="0.25">
      <c r="A1072">
        <v>504</v>
      </c>
      <c r="B1072" t="s">
        <v>51</v>
      </c>
      <c r="C1072" t="s">
        <v>395</v>
      </c>
      <c r="D1072" t="s">
        <v>607</v>
      </c>
      <c r="E1072">
        <v>16</v>
      </c>
      <c r="F1072">
        <v>17.5</v>
      </c>
      <c r="G1072" t="s">
        <v>369</v>
      </c>
      <c r="H1072" t="s">
        <v>46</v>
      </c>
      <c r="I1072" s="4">
        <v>4</v>
      </c>
      <c r="J1072" t="s">
        <v>20</v>
      </c>
      <c r="K1072" s="4">
        <f>I1072</f>
        <v>4</v>
      </c>
      <c r="L1072" s="4"/>
      <c r="M1072" s="4" t="e">
        <f>L1072-#REF!</f>
        <v>#REF!</v>
      </c>
      <c r="N1072" s="4"/>
      <c r="O1072" s="4" t="e">
        <f>M1072-N1072</f>
        <v>#REF!</v>
      </c>
      <c r="P1072" s="4"/>
      <c r="Q1072" s="4"/>
    </row>
    <row r="1073" spans="1:17" ht="15" customHeight="1" x14ac:dyDescent="0.25">
      <c r="A1073">
        <v>504</v>
      </c>
      <c r="B1073" t="s">
        <v>51</v>
      </c>
      <c r="C1073" t="s">
        <v>395</v>
      </c>
      <c r="D1073" t="s">
        <v>607</v>
      </c>
      <c r="E1073">
        <v>16</v>
      </c>
      <c r="F1073">
        <v>17.5</v>
      </c>
      <c r="G1073" t="s">
        <v>369</v>
      </c>
      <c r="H1073" t="s">
        <v>45</v>
      </c>
      <c r="I1073" s="4">
        <v>1</v>
      </c>
      <c r="J1073" t="s">
        <v>20</v>
      </c>
      <c r="K1073" s="4">
        <f>I1073</f>
        <v>1</v>
      </c>
      <c r="L1073" s="4"/>
      <c r="M1073" s="4" t="e">
        <f>L1073-#REF!</f>
        <v>#REF!</v>
      </c>
      <c r="N1073" s="4"/>
      <c r="O1073" s="4" t="e">
        <f>M1073-N1073</f>
        <v>#REF!</v>
      </c>
      <c r="P1073" s="4"/>
      <c r="Q1073" s="4"/>
    </row>
    <row r="1074" spans="1:17" ht="15" customHeight="1" x14ac:dyDescent="0.25">
      <c r="A1074">
        <v>504</v>
      </c>
      <c r="B1074" t="s">
        <v>51</v>
      </c>
      <c r="C1074" t="s">
        <v>395</v>
      </c>
      <c r="D1074" t="s">
        <v>607</v>
      </c>
      <c r="E1074">
        <v>16</v>
      </c>
      <c r="F1074">
        <v>17.5</v>
      </c>
      <c r="G1074" t="s">
        <v>369</v>
      </c>
      <c r="H1074" t="s">
        <v>135</v>
      </c>
      <c r="I1074" s="4">
        <v>1</v>
      </c>
      <c r="J1074" t="s">
        <v>136</v>
      </c>
      <c r="K1074" s="4"/>
      <c r="L1074" s="4"/>
      <c r="M1074" s="4"/>
      <c r="N1074" s="4"/>
      <c r="O1074" s="4"/>
      <c r="P1074" s="4"/>
      <c r="Q1074" s="4"/>
    </row>
    <row r="1075" spans="1:17" ht="15" customHeight="1" x14ac:dyDescent="0.25">
      <c r="A1075">
        <v>504</v>
      </c>
      <c r="B1075" t="s">
        <v>51</v>
      </c>
      <c r="C1075" t="s">
        <v>395</v>
      </c>
      <c r="D1075" t="s">
        <v>607</v>
      </c>
      <c r="E1075">
        <v>16</v>
      </c>
      <c r="F1075">
        <v>17.5</v>
      </c>
      <c r="G1075" t="s">
        <v>369</v>
      </c>
      <c r="H1075" t="s">
        <v>211</v>
      </c>
      <c r="I1075" s="1">
        <v>10</v>
      </c>
      <c r="J1075" t="s">
        <v>22</v>
      </c>
      <c r="K1075" s="4"/>
      <c r="L1075" s="4"/>
      <c r="M1075" s="4">
        <f>I1075-K1075+L1075</f>
        <v>10</v>
      </c>
      <c r="N1075" s="4"/>
      <c r="O1075" s="4">
        <f>M1075-N1075</f>
        <v>10</v>
      </c>
      <c r="P1075" s="4">
        <v>10</v>
      </c>
      <c r="Q1075" s="4">
        <f>O1075-P1075</f>
        <v>0</v>
      </c>
    </row>
    <row r="1076" spans="1:17" ht="15" customHeight="1" x14ac:dyDescent="0.25">
      <c r="A1076">
        <v>505</v>
      </c>
      <c r="B1076" t="s">
        <v>51</v>
      </c>
      <c r="C1076" t="s">
        <v>395</v>
      </c>
      <c r="D1076" t="s">
        <v>608</v>
      </c>
      <c r="E1076">
        <v>15</v>
      </c>
      <c r="F1076">
        <v>13.13</v>
      </c>
      <c r="G1076" t="s">
        <v>391</v>
      </c>
      <c r="H1076" t="s">
        <v>76</v>
      </c>
      <c r="I1076" s="4">
        <v>2</v>
      </c>
      <c r="J1076" t="s">
        <v>77</v>
      </c>
      <c r="K1076" s="4">
        <v>2</v>
      </c>
      <c r="L1076" s="4"/>
      <c r="M1076" s="4"/>
      <c r="N1076" s="4"/>
      <c r="O1076" s="4"/>
      <c r="P1076" s="4"/>
      <c r="Q1076" s="4"/>
    </row>
    <row r="1077" spans="1:17" ht="15" customHeight="1" x14ac:dyDescent="0.25">
      <c r="A1077">
        <v>505</v>
      </c>
      <c r="B1077" t="s">
        <v>51</v>
      </c>
      <c r="C1077" t="s">
        <v>395</v>
      </c>
      <c r="D1077" t="s">
        <v>608</v>
      </c>
      <c r="E1077">
        <v>15</v>
      </c>
      <c r="F1077">
        <v>13.13</v>
      </c>
      <c r="G1077" t="s">
        <v>391</v>
      </c>
      <c r="H1077" t="s">
        <v>45</v>
      </c>
      <c r="I1077" s="4">
        <v>8</v>
      </c>
      <c r="J1077" t="s">
        <v>20</v>
      </c>
      <c r="K1077" s="4">
        <f>I1077</f>
        <v>8</v>
      </c>
      <c r="L1077" s="4"/>
      <c r="M1077" s="4" t="e">
        <f>L1077-#REF!</f>
        <v>#REF!</v>
      </c>
      <c r="N1077" s="4"/>
      <c r="O1077" s="4" t="e">
        <f>M1077-N1077</f>
        <v>#REF!</v>
      </c>
      <c r="P1077" s="4"/>
      <c r="Q1077" s="4"/>
    </row>
    <row r="1078" spans="1:17" ht="15" customHeight="1" x14ac:dyDescent="0.25">
      <c r="A1078">
        <v>505</v>
      </c>
      <c r="B1078" t="s">
        <v>51</v>
      </c>
      <c r="C1078" t="s">
        <v>395</v>
      </c>
      <c r="D1078" t="s">
        <v>608</v>
      </c>
      <c r="E1078">
        <v>15</v>
      </c>
      <c r="F1078">
        <v>13.13</v>
      </c>
      <c r="G1078" t="s">
        <v>391</v>
      </c>
      <c r="H1078" t="s">
        <v>61</v>
      </c>
      <c r="I1078" s="1">
        <v>1</v>
      </c>
      <c r="J1078" t="s">
        <v>22</v>
      </c>
      <c r="K1078" s="4"/>
      <c r="L1078" s="4"/>
      <c r="M1078" s="4">
        <f>I1078-K1078+L1078</f>
        <v>1</v>
      </c>
      <c r="N1078" s="4"/>
      <c r="O1078" s="4">
        <f>M1078-N1078</f>
        <v>1</v>
      </c>
      <c r="P1078" s="4"/>
      <c r="Q1078" s="4">
        <f>O1078-P1078</f>
        <v>1</v>
      </c>
    </row>
    <row r="1079" spans="1:17" ht="15" customHeight="1" x14ac:dyDescent="0.25">
      <c r="A1079">
        <v>505</v>
      </c>
      <c r="B1079" t="s">
        <v>51</v>
      </c>
      <c r="C1079" t="s">
        <v>395</v>
      </c>
      <c r="D1079" t="s">
        <v>608</v>
      </c>
      <c r="E1079">
        <v>15</v>
      </c>
      <c r="F1079">
        <v>13.13</v>
      </c>
      <c r="G1079" t="s">
        <v>391</v>
      </c>
      <c r="H1079" t="s">
        <v>182</v>
      </c>
      <c r="I1079" s="1">
        <v>3</v>
      </c>
      <c r="J1079" t="s">
        <v>22</v>
      </c>
      <c r="K1079" s="4"/>
      <c r="L1079" s="4"/>
      <c r="M1079" s="4">
        <f>I1079-K1079+L1079</f>
        <v>3</v>
      </c>
      <c r="N1079" s="4"/>
      <c r="O1079" s="4">
        <f>M1079-N1079</f>
        <v>3</v>
      </c>
      <c r="P1079" s="4"/>
      <c r="Q1079" s="4">
        <f>O1079-P1079</f>
        <v>3</v>
      </c>
    </row>
    <row r="1080" spans="1:17" ht="15" customHeight="1" x14ac:dyDescent="0.25">
      <c r="A1080">
        <v>505</v>
      </c>
      <c r="B1080" t="s">
        <v>51</v>
      </c>
      <c r="C1080" t="s">
        <v>395</v>
      </c>
      <c r="D1080" t="s">
        <v>608</v>
      </c>
      <c r="E1080">
        <v>15</v>
      </c>
      <c r="F1080">
        <v>13.13</v>
      </c>
      <c r="G1080" t="s">
        <v>391</v>
      </c>
      <c r="H1080" t="s">
        <v>108</v>
      </c>
      <c r="I1080" s="1">
        <v>1</v>
      </c>
      <c r="J1080" t="s">
        <v>22</v>
      </c>
      <c r="K1080" s="4"/>
      <c r="L1080" s="4"/>
      <c r="M1080" s="4">
        <f>I1080-K1080+L1080</f>
        <v>1</v>
      </c>
      <c r="N1080" s="4"/>
      <c r="O1080" s="4">
        <f>M1080-N1080</f>
        <v>1</v>
      </c>
      <c r="P1080" s="4"/>
      <c r="Q1080" s="4">
        <f>O1080-P1080</f>
        <v>1</v>
      </c>
    </row>
    <row r="1081" spans="1:17" ht="15" customHeight="1" x14ac:dyDescent="0.25">
      <c r="A1081">
        <v>507</v>
      </c>
      <c r="B1081" t="s">
        <v>38</v>
      </c>
      <c r="C1081" t="s">
        <v>395</v>
      </c>
      <c r="D1081" t="s">
        <v>609</v>
      </c>
      <c r="E1081">
        <v>2</v>
      </c>
      <c r="F1081">
        <v>10</v>
      </c>
      <c r="G1081" t="s">
        <v>391</v>
      </c>
      <c r="H1081" t="s">
        <v>31</v>
      </c>
      <c r="I1081" s="4">
        <v>1</v>
      </c>
      <c r="J1081" t="s">
        <v>32</v>
      </c>
      <c r="K1081" s="4"/>
      <c r="L1081" s="4"/>
      <c r="M1081" s="4"/>
      <c r="N1081" s="4"/>
      <c r="O1081" s="4"/>
      <c r="P1081" s="4"/>
      <c r="Q1081" s="4"/>
    </row>
    <row r="1082" spans="1:17" ht="15" customHeight="1" x14ac:dyDescent="0.25">
      <c r="A1082">
        <v>507</v>
      </c>
      <c r="B1082" t="s">
        <v>38</v>
      </c>
      <c r="C1082" t="s">
        <v>395</v>
      </c>
      <c r="D1082" t="s">
        <v>609</v>
      </c>
      <c r="E1082">
        <v>2</v>
      </c>
      <c r="F1082">
        <v>10</v>
      </c>
      <c r="G1082" t="s">
        <v>391</v>
      </c>
      <c r="H1082" t="s">
        <v>135</v>
      </c>
      <c r="I1082" s="4">
        <v>1</v>
      </c>
      <c r="J1082" t="s">
        <v>136</v>
      </c>
      <c r="K1082" s="4"/>
      <c r="L1082" s="4"/>
      <c r="M1082" s="4"/>
      <c r="N1082" s="4"/>
      <c r="O1082" s="4"/>
      <c r="P1082" s="4"/>
      <c r="Q1082" s="4"/>
    </row>
    <row r="1083" spans="1:17" ht="15" customHeight="1" x14ac:dyDescent="0.25">
      <c r="A1083">
        <v>508</v>
      </c>
      <c r="B1083" t="s">
        <v>51</v>
      </c>
      <c r="C1083" t="s">
        <v>395</v>
      </c>
      <c r="D1083" t="s">
        <v>610</v>
      </c>
      <c r="E1083">
        <v>15</v>
      </c>
      <c r="F1083">
        <v>40.119999999999997</v>
      </c>
      <c r="G1083" t="s">
        <v>369</v>
      </c>
      <c r="H1083" t="s">
        <v>290</v>
      </c>
      <c r="I1083" s="4">
        <v>1</v>
      </c>
      <c r="J1083" t="s">
        <v>20</v>
      </c>
      <c r="K1083" s="4">
        <f>I1083</f>
        <v>1</v>
      </c>
      <c r="L1083" s="4"/>
      <c r="M1083" s="4" t="e">
        <f>L1083-#REF!</f>
        <v>#REF!</v>
      </c>
      <c r="N1083" s="4"/>
      <c r="O1083" s="4" t="e">
        <f>M1083-N1083</f>
        <v>#REF!</v>
      </c>
      <c r="P1083" s="4"/>
      <c r="Q1083" s="4"/>
    </row>
    <row r="1084" spans="1:17" ht="15" customHeight="1" x14ac:dyDescent="0.25">
      <c r="A1084">
        <v>508</v>
      </c>
      <c r="B1084" t="s">
        <v>51</v>
      </c>
      <c r="C1084" t="s">
        <v>395</v>
      </c>
      <c r="D1084" t="s">
        <v>610</v>
      </c>
      <c r="E1084">
        <v>15</v>
      </c>
      <c r="F1084">
        <v>40.119999999999997</v>
      </c>
      <c r="G1084" t="s">
        <v>369</v>
      </c>
      <c r="H1084" t="s">
        <v>46</v>
      </c>
      <c r="I1084" s="4">
        <v>4</v>
      </c>
      <c r="J1084" t="s">
        <v>20</v>
      </c>
      <c r="K1084" s="4">
        <f>I1084</f>
        <v>4</v>
      </c>
      <c r="L1084" s="4"/>
      <c r="M1084" s="4" t="e">
        <f>L1084-#REF!</f>
        <v>#REF!</v>
      </c>
      <c r="N1084" s="4"/>
      <c r="O1084" s="4" t="e">
        <f>M1084-N1084</f>
        <v>#REF!</v>
      </c>
      <c r="P1084" s="4"/>
      <c r="Q1084" s="4"/>
    </row>
    <row r="1085" spans="1:17" ht="15" customHeight="1" x14ac:dyDescent="0.25">
      <c r="A1085">
        <v>508</v>
      </c>
      <c r="B1085" t="s">
        <v>51</v>
      </c>
      <c r="C1085" t="s">
        <v>395</v>
      </c>
      <c r="D1085" t="s">
        <v>610</v>
      </c>
      <c r="E1085">
        <v>15</v>
      </c>
      <c r="F1085">
        <v>40.119999999999997</v>
      </c>
      <c r="G1085" t="s">
        <v>369</v>
      </c>
      <c r="H1085" t="s">
        <v>76</v>
      </c>
      <c r="I1085" s="4">
        <v>1</v>
      </c>
      <c r="J1085" t="s">
        <v>77</v>
      </c>
      <c r="K1085" s="4">
        <v>1</v>
      </c>
      <c r="L1085" s="4"/>
      <c r="M1085" s="4"/>
      <c r="N1085" s="4"/>
      <c r="O1085" s="4"/>
      <c r="P1085" s="4"/>
      <c r="Q1085" s="4"/>
    </row>
    <row r="1086" spans="1:17" ht="15" customHeight="1" x14ac:dyDescent="0.25">
      <c r="A1086">
        <v>508</v>
      </c>
      <c r="B1086" t="s">
        <v>51</v>
      </c>
      <c r="C1086" t="s">
        <v>395</v>
      </c>
      <c r="D1086" t="s">
        <v>610</v>
      </c>
      <c r="E1086">
        <v>15</v>
      </c>
      <c r="F1086">
        <v>40.119999999999997</v>
      </c>
      <c r="G1086" t="s">
        <v>369</v>
      </c>
      <c r="H1086" t="s">
        <v>45</v>
      </c>
      <c r="I1086" s="4">
        <v>1</v>
      </c>
      <c r="J1086" t="s">
        <v>20</v>
      </c>
      <c r="K1086" s="4">
        <f>I1086</f>
        <v>1</v>
      </c>
      <c r="L1086" s="4"/>
      <c r="M1086" s="4" t="e">
        <f>L1086-#REF!</f>
        <v>#REF!</v>
      </c>
      <c r="N1086" s="4"/>
      <c r="O1086" s="4" t="e">
        <f>M1086-N1086</f>
        <v>#REF!</v>
      </c>
      <c r="P1086" s="4"/>
      <c r="Q1086" s="4"/>
    </row>
    <row r="1087" spans="1:17" ht="15" customHeight="1" x14ac:dyDescent="0.25">
      <c r="A1087">
        <v>508</v>
      </c>
      <c r="B1087" t="s">
        <v>51</v>
      </c>
      <c r="C1087" t="s">
        <v>395</v>
      </c>
      <c r="D1087" t="s">
        <v>610</v>
      </c>
      <c r="E1087">
        <v>15</v>
      </c>
      <c r="F1087">
        <v>40.119999999999997</v>
      </c>
      <c r="G1087" t="s">
        <v>369</v>
      </c>
      <c r="H1087" t="s">
        <v>46</v>
      </c>
      <c r="I1087" s="4">
        <v>2</v>
      </c>
      <c r="J1087" t="s">
        <v>20</v>
      </c>
      <c r="K1087" s="4">
        <f>I1087</f>
        <v>2</v>
      </c>
      <c r="L1087" s="4"/>
      <c r="M1087" s="4" t="e">
        <f>L1087-#REF!</f>
        <v>#REF!</v>
      </c>
      <c r="N1087" s="4"/>
      <c r="O1087" s="4" t="e">
        <f>M1087-N1087</f>
        <v>#REF!</v>
      </c>
      <c r="P1087" s="4"/>
      <c r="Q1087" s="4"/>
    </row>
    <row r="1088" spans="1:17" ht="15" customHeight="1" x14ac:dyDescent="0.25">
      <c r="A1088">
        <v>508</v>
      </c>
      <c r="B1088" t="s">
        <v>51</v>
      </c>
      <c r="C1088" t="s">
        <v>395</v>
      </c>
      <c r="D1088" t="s">
        <v>610</v>
      </c>
      <c r="E1088">
        <v>15</v>
      </c>
      <c r="F1088">
        <v>40.119999999999997</v>
      </c>
      <c r="G1088" t="s">
        <v>369</v>
      </c>
      <c r="H1088" t="s">
        <v>116</v>
      </c>
      <c r="I1088" s="4">
        <v>3</v>
      </c>
      <c r="J1088" t="s">
        <v>115</v>
      </c>
      <c r="K1088" s="1">
        <v>3</v>
      </c>
      <c r="M1088" s="3" t="e">
        <f>#REF!+L1088</f>
        <v>#REF!</v>
      </c>
      <c r="O1088" s="3" t="e">
        <f>M1088-N1088</f>
        <v>#REF!</v>
      </c>
      <c r="Q1088" s="3" t="e">
        <f>O1088-P1088</f>
        <v>#REF!</v>
      </c>
    </row>
    <row r="1089" spans="1:17" ht="15" customHeight="1" x14ac:dyDescent="0.25">
      <c r="A1089">
        <v>508</v>
      </c>
      <c r="B1089" t="s">
        <v>51</v>
      </c>
      <c r="C1089" t="s">
        <v>395</v>
      </c>
      <c r="D1089" t="s">
        <v>610</v>
      </c>
      <c r="E1089">
        <v>15</v>
      </c>
      <c r="F1089">
        <v>40.119999999999997</v>
      </c>
      <c r="G1089" t="s">
        <v>369</v>
      </c>
      <c r="H1089" t="s">
        <v>61</v>
      </c>
      <c r="I1089" s="1">
        <v>1</v>
      </c>
      <c r="J1089" t="s">
        <v>22</v>
      </c>
      <c r="K1089" s="4"/>
      <c r="L1089" s="4"/>
      <c r="M1089" s="4">
        <f>I1089-K1089+L1089</f>
        <v>1</v>
      </c>
      <c r="N1089" s="4"/>
      <c r="O1089" s="4">
        <f>M1089-N1089</f>
        <v>1</v>
      </c>
      <c r="P1089" s="4"/>
      <c r="Q1089" s="4">
        <f>O1089-P1089</f>
        <v>1</v>
      </c>
    </row>
    <row r="1090" spans="1:17" ht="15" customHeight="1" x14ac:dyDescent="0.25">
      <c r="A1090">
        <v>508</v>
      </c>
      <c r="B1090" t="s">
        <v>51</v>
      </c>
      <c r="C1090" t="s">
        <v>395</v>
      </c>
      <c r="D1090" t="s">
        <v>610</v>
      </c>
      <c r="E1090">
        <v>15</v>
      </c>
      <c r="F1090">
        <v>40.119999999999997</v>
      </c>
      <c r="G1090" t="s">
        <v>369</v>
      </c>
      <c r="H1090" t="s">
        <v>135</v>
      </c>
      <c r="I1090" s="4">
        <v>1</v>
      </c>
      <c r="J1090" t="s">
        <v>136</v>
      </c>
      <c r="K1090" s="4"/>
      <c r="L1090" s="4"/>
      <c r="M1090" s="4"/>
      <c r="N1090" s="4"/>
      <c r="O1090" s="4"/>
      <c r="P1090" s="4"/>
      <c r="Q1090" s="4"/>
    </row>
    <row r="1091" spans="1:17" ht="15" customHeight="1" x14ac:dyDescent="0.25">
      <c r="A1091">
        <v>508</v>
      </c>
      <c r="B1091" t="s">
        <v>51</v>
      </c>
      <c r="C1091" t="s">
        <v>395</v>
      </c>
      <c r="D1091" t="s">
        <v>610</v>
      </c>
      <c r="E1091">
        <v>15</v>
      </c>
      <c r="F1091">
        <v>40.119999999999997</v>
      </c>
      <c r="G1091" t="s">
        <v>369</v>
      </c>
      <c r="H1091" t="s">
        <v>49</v>
      </c>
      <c r="I1091" s="1">
        <v>1</v>
      </c>
      <c r="J1091" t="s">
        <v>22</v>
      </c>
      <c r="K1091" s="4"/>
      <c r="L1091" s="4"/>
      <c r="M1091" s="4">
        <f>I1091-K1091+L1091</f>
        <v>1</v>
      </c>
      <c r="N1091" s="4"/>
      <c r="O1091" s="4">
        <f>M1091-N1091</f>
        <v>1</v>
      </c>
      <c r="P1091" s="4"/>
      <c r="Q1091" s="4">
        <f>O1091-P1091</f>
        <v>1</v>
      </c>
    </row>
    <row r="1092" spans="1:17" ht="15" customHeight="1" x14ac:dyDescent="0.25">
      <c r="A1092">
        <v>509</v>
      </c>
      <c r="B1092" t="s">
        <v>51</v>
      </c>
      <c r="C1092" t="s">
        <v>395</v>
      </c>
      <c r="D1092" t="s">
        <v>611</v>
      </c>
      <c r="E1092">
        <v>1</v>
      </c>
      <c r="F1092">
        <v>14</v>
      </c>
      <c r="G1092" t="s">
        <v>391</v>
      </c>
      <c r="H1092" t="s">
        <v>135</v>
      </c>
      <c r="I1092" s="4">
        <v>1</v>
      </c>
      <c r="J1092" t="s">
        <v>136</v>
      </c>
      <c r="K1092" s="4"/>
      <c r="L1092" s="4"/>
      <c r="M1092" s="4"/>
      <c r="N1092" s="4"/>
      <c r="O1092" s="4"/>
      <c r="P1092" s="4"/>
      <c r="Q1092" s="4"/>
    </row>
    <row r="1093" spans="1:17" ht="15" customHeight="1" x14ac:dyDescent="0.25">
      <c r="A1093">
        <v>510</v>
      </c>
      <c r="B1093" t="s">
        <v>15</v>
      </c>
      <c r="C1093" t="s">
        <v>523</v>
      </c>
      <c r="D1093" t="s">
        <v>612</v>
      </c>
      <c r="E1093">
        <v>16</v>
      </c>
      <c r="F1093">
        <v>134.88</v>
      </c>
      <c r="G1093" t="s">
        <v>525</v>
      </c>
      <c r="H1093" t="s">
        <v>61</v>
      </c>
      <c r="I1093" s="1">
        <v>1</v>
      </c>
      <c r="J1093" t="s">
        <v>22</v>
      </c>
      <c r="K1093" s="4"/>
      <c r="L1093" s="4"/>
      <c r="M1093" s="4">
        <f t="shared" ref="M1093:M1109" si="109">I1093-K1093+L1093</f>
        <v>1</v>
      </c>
      <c r="N1093" s="4"/>
      <c r="O1093" s="4">
        <f t="shared" ref="O1093:O1109" si="110">M1093-N1093</f>
        <v>1</v>
      </c>
      <c r="P1093" s="4"/>
      <c r="Q1093" s="4">
        <f t="shared" ref="Q1093:Q1109" si="111">O1093-P1093</f>
        <v>1</v>
      </c>
    </row>
    <row r="1094" spans="1:17" ht="15" customHeight="1" x14ac:dyDescent="0.25">
      <c r="A1094">
        <v>510</v>
      </c>
      <c r="B1094" t="s">
        <v>15</v>
      </c>
      <c r="C1094" t="s">
        <v>523</v>
      </c>
      <c r="D1094" t="s">
        <v>612</v>
      </c>
      <c r="E1094">
        <v>16</v>
      </c>
      <c r="F1094">
        <v>134.88</v>
      </c>
      <c r="G1094" t="s">
        <v>525</v>
      </c>
      <c r="H1094" t="s">
        <v>37</v>
      </c>
      <c r="I1094" s="1">
        <v>15</v>
      </c>
      <c r="J1094" t="s">
        <v>22</v>
      </c>
      <c r="K1094" s="4">
        <v>2</v>
      </c>
      <c r="L1094" s="4"/>
      <c r="M1094" s="4">
        <f t="shared" si="109"/>
        <v>13</v>
      </c>
      <c r="N1094" s="4"/>
      <c r="O1094" s="4">
        <f t="shared" si="110"/>
        <v>13</v>
      </c>
      <c r="P1094" s="4"/>
      <c r="Q1094" s="4">
        <f t="shared" si="111"/>
        <v>13</v>
      </c>
    </row>
    <row r="1095" spans="1:17" ht="15" customHeight="1" x14ac:dyDescent="0.25">
      <c r="A1095">
        <v>511</v>
      </c>
      <c r="B1095" t="s">
        <v>15</v>
      </c>
      <c r="C1095" t="s">
        <v>523</v>
      </c>
      <c r="D1095" t="s">
        <v>613</v>
      </c>
      <c r="E1095">
        <v>10</v>
      </c>
      <c r="F1095">
        <v>24.9</v>
      </c>
      <c r="G1095" t="s">
        <v>525</v>
      </c>
      <c r="H1095" t="s">
        <v>37</v>
      </c>
      <c r="I1095" s="1">
        <v>10</v>
      </c>
      <c r="J1095" t="s">
        <v>22</v>
      </c>
      <c r="K1095" s="4">
        <v>2</v>
      </c>
      <c r="L1095" s="4">
        <v>2</v>
      </c>
      <c r="M1095" s="4">
        <f t="shared" si="109"/>
        <v>10</v>
      </c>
      <c r="N1095" s="4">
        <v>3</v>
      </c>
      <c r="O1095" s="4">
        <f t="shared" si="110"/>
        <v>7</v>
      </c>
      <c r="P1095" s="4"/>
      <c r="Q1095" s="4">
        <f t="shared" si="111"/>
        <v>7</v>
      </c>
    </row>
    <row r="1096" spans="1:17" ht="15" customHeight="1" x14ac:dyDescent="0.25">
      <c r="A1096">
        <v>512</v>
      </c>
      <c r="B1096" t="s">
        <v>15</v>
      </c>
      <c r="C1096" t="s">
        <v>523</v>
      </c>
      <c r="D1096" t="s">
        <v>614</v>
      </c>
      <c r="E1096">
        <v>4</v>
      </c>
      <c r="F1096">
        <v>25.02</v>
      </c>
      <c r="G1096" t="s">
        <v>525</v>
      </c>
      <c r="H1096" t="s">
        <v>37</v>
      </c>
      <c r="I1096" s="1">
        <v>4</v>
      </c>
      <c r="J1096" t="s">
        <v>22</v>
      </c>
      <c r="K1096" s="4"/>
      <c r="L1096" s="4"/>
      <c r="M1096" s="4">
        <f t="shared" si="109"/>
        <v>4</v>
      </c>
      <c r="N1096" s="4"/>
      <c r="O1096" s="4">
        <f t="shared" si="110"/>
        <v>4</v>
      </c>
      <c r="P1096" s="4"/>
      <c r="Q1096" s="4">
        <f t="shared" si="111"/>
        <v>4</v>
      </c>
    </row>
    <row r="1097" spans="1:17" ht="15" customHeight="1" x14ac:dyDescent="0.25">
      <c r="A1097">
        <v>513</v>
      </c>
      <c r="B1097" t="s">
        <v>15</v>
      </c>
      <c r="C1097" t="s">
        <v>615</v>
      </c>
      <c r="D1097" t="s">
        <v>616</v>
      </c>
      <c r="E1097">
        <v>25</v>
      </c>
      <c r="F1097">
        <v>110.28</v>
      </c>
      <c r="G1097" t="s">
        <v>525</v>
      </c>
      <c r="H1097" t="s">
        <v>37</v>
      </c>
      <c r="I1097" s="1">
        <v>25</v>
      </c>
      <c r="J1097" t="s">
        <v>22</v>
      </c>
      <c r="K1097" s="4">
        <v>3</v>
      </c>
      <c r="L1097" s="4"/>
      <c r="M1097" s="4">
        <f t="shared" si="109"/>
        <v>22</v>
      </c>
      <c r="N1097" s="4">
        <v>2</v>
      </c>
      <c r="O1097" s="4">
        <f t="shared" si="110"/>
        <v>20</v>
      </c>
      <c r="P1097" s="4"/>
      <c r="Q1097" s="4">
        <f t="shared" si="111"/>
        <v>20</v>
      </c>
    </row>
    <row r="1098" spans="1:17" ht="15" customHeight="1" x14ac:dyDescent="0.25">
      <c r="A1098">
        <v>514</v>
      </c>
      <c r="B1098" t="s">
        <v>27</v>
      </c>
      <c r="C1098" t="s">
        <v>536</v>
      </c>
      <c r="D1098" t="s">
        <v>617</v>
      </c>
      <c r="E1098">
        <v>10</v>
      </c>
      <c r="F1098">
        <v>55.9</v>
      </c>
      <c r="G1098" t="s">
        <v>525</v>
      </c>
      <c r="H1098" t="s">
        <v>37</v>
      </c>
      <c r="I1098" s="1">
        <v>10</v>
      </c>
      <c r="J1098" t="s">
        <v>22</v>
      </c>
      <c r="K1098" s="4"/>
      <c r="L1098" s="4"/>
      <c r="M1098" s="4">
        <f t="shared" si="109"/>
        <v>10</v>
      </c>
      <c r="N1098" s="4">
        <v>1</v>
      </c>
      <c r="O1098" s="4">
        <f t="shared" si="110"/>
        <v>9</v>
      </c>
      <c r="P1098" s="4"/>
      <c r="Q1098" s="4">
        <f t="shared" si="111"/>
        <v>9</v>
      </c>
    </row>
    <row r="1099" spans="1:17" ht="15" customHeight="1" x14ac:dyDescent="0.25">
      <c r="A1099">
        <v>515</v>
      </c>
      <c r="B1099" t="s">
        <v>27</v>
      </c>
      <c r="C1099" t="s">
        <v>618</v>
      </c>
      <c r="D1099" t="s">
        <v>619</v>
      </c>
      <c r="E1099">
        <v>2</v>
      </c>
      <c r="F1099">
        <v>488.99</v>
      </c>
      <c r="G1099" t="s">
        <v>525</v>
      </c>
      <c r="H1099" t="s">
        <v>37</v>
      </c>
      <c r="I1099" s="1">
        <v>2</v>
      </c>
      <c r="J1099" t="s">
        <v>22</v>
      </c>
      <c r="K1099" s="4">
        <v>1</v>
      </c>
      <c r="L1099" s="4">
        <v>1</v>
      </c>
      <c r="M1099" s="4">
        <f t="shared" si="109"/>
        <v>2</v>
      </c>
      <c r="N1099" s="4"/>
      <c r="O1099" s="4">
        <f t="shared" si="110"/>
        <v>2</v>
      </c>
      <c r="P1099" s="4"/>
      <c r="Q1099" s="4">
        <f t="shared" si="111"/>
        <v>2</v>
      </c>
    </row>
    <row r="1100" spans="1:17" ht="15" customHeight="1" x14ac:dyDescent="0.25">
      <c r="A1100">
        <v>516</v>
      </c>
      <c r="B1100" t="s">
        <v>27</v>
      </c>
      <c r="C1100" t="s">
        <v>618</v>
      </c>
      <c r="D1100" t="s">
        <v>620</v>
      </c>
      <c r="E1100">
        <v>5</v>
      </c>
      <c r="F1100">
        <v>30</v>
      </c>
      <c r="G1100" t="s">
        <v>525</v>
      </c>
      <c r="H1100" t="s">
        <v>61</v>
      </c>
      <c r="I1100" s="1">
        <v>1</v>
      </c>
      <c r="J1100" t="s">
        <v>22</v>
      </c>
      <c r="K1100" s="4"/>
      <c r="L1100" s="4"/>
      <c r="M1100" s="4">
        <f t="shared" si="109"/>
        <v>1</v>
      </c>
      <c r="N1100" s="4"/>
      <c r="O1100" s="4">
        <f t="shared" si="110"/>
        <v>1</v>
      </c>
      <c r="P1100" s="4"/>
      <c r="Q1100" s="4">
        <f t="shared" si="111"/>
        <v>1</v>
      </c>
    </row>
    <row r="1101" spans="1:17" ht="15" customHeight="1" x14ac:dyDescent="0.25">
      <c r="A1101">
        <v>516</v>
      </c>
      <c r="B1101" t="s">
        <v>27</v>
      </c>
      <c r="C1101" t="s">
        <v>618</v>
      </c>
      <c r="D1101" t="s">
        <v>620</v>
      </c>
      <c r="E1101">
        <v>5</v>
      </c>
      <c r="F1101">
        <v>30</v>
      </c>
      <c r="G1101" t="s">
        <v>525</v>
      </c>
      <c r="H1101" t="s">
        <v>37</v>
      </c>
      <c r="I1101" s="1">
        <v>4</v>
      </c>
      <c r="J1101" t="s">
        <v>22</v>
      </c>
      <c r="K1101" s="4">
        <v>1</v>
      </c>
      <c r="L1101" s="4"/>
      <c r="M1101" s="4">
        <f t="shared" si="109"/>
        <v>3</v>
      </c>
      <c r="N1101" s="4"/>
      <c r="O1101" s="4">
        <f t="shared" si="110"/>
        <v>3</v>
      </c>
      <c r="P1101" s="4"/>
      <c r="Q1101" s="4">
        <f t="shared" si="111"/>
        <v>3</v>
      </c>
    </row>
    <row r="1102" spans="1:17" ht="15" customHeight="1" x14ac:dyDescent="0.25">
      <c r="A1102">
        <v>517</v>
      </c>
      <c r="B1102" t="s">
        <v>51</v>
      </c>
      <c r="C1102" t="s">
        <v>487</v>
      </c>
      <c r="D1102" t="s">
        <v>621</v>
      </c>
      <c r="E1102">
        <v>2</v>
      </c>
      <c r="F1102">
        <v>38</v>
      </c>
      <c r="G1102" t="s">
        <v>525</v>
      </c>
      <c r="H1102" t="s">
        <v>211</v>
      </c>
      <c r="I1102" s="1">
        <v>2</v>
      </c>
      <c r="J1102" t="s">
        <v>22</v>
      </c>
      <c r="K1102" s="4"/>
      <c r="L1102" s="4"/>
      <c r="M1102" s="4">
        <f t="shared" si="109"/>
        <v>2</v>
      </c>
      <c r="N1102" s="4"/>
      <c r="O1102" s="4">
        <f t="shared" si="110"/>
        <v>2</v>
      </c>
      <c r="P1102" s="4">
        <v>2</v>
      </c>
      <c r="Q1102" s="4">
        <f t="shared" si="111"/>
        <v>0</v>
      </c>
    </row>
    <row r="1103" spans="1:17" ht="15" customHeight="1" x14ac:dyDescent="0.25">
      <c r="A1103">
        <v>518</v>
      </c>
      <c r="B1103" t="s">
        <v>15</v>
      </c>
      <c r="C1103" t="s">
        <v>523</v>
      </c>
      <c r="D1103" t="s">
        <v>622</v>
      </c>
      <c r="E1103">
        <v>6</v>
      </c>
      <c r="F1103">
        <v>79.58</v>
      </c>
      <c r="G1103" t="s">
        <v>525</v>
      </c>
      <c r="H1103" t="s">
        <v>37</v>
      </c>
      <c r="I1103" s="1">
        <v>6</v>
      </c>
      <c r="J1103" t="s">
        <v>22</v>
      </c>
      <c r="K1103" s="4">
        <v>2</v>
      </c>
      <c r="L1103" s="4"/>
      <c r="M1103" s="4">
        <f t="shared" si="109"/>
        <v>4</v>
      </c>
      <c r="N1103" s="4"/>
      <c r="O1103" s="4">
        <f t="shared" si="110"/>
        <v>4</v>
      </c>
      <c r="P1103" s="4"/>
      <c r="Q1103" s="4">
        <f t="shared" si="111"/>
        <v>4</v>
      </c>
    </row>
    <row r="1104" spans="1:17" ht="15" customHeight="1" x14ac:dyDescent="0.25">
      <c r="A1104">
        <v>519</v>
      </c>
      <c r="B1104" t="s">
        <v>27</v>
      </c>
      <c r="C1104" t="s">
        <v>536</v>
      </c>
      <c r="D1104" t="s">
        <v>623</v>
      </c>
      <c r="E1104">
        <v>10</v>
      </c>
      <c r="F1104">
        <v>102.6</v>
      </c>
      <c r="G1104" t="s">
        <v>525</v>
      </c>
      <c r="H1104" t="s">
        <v>37</v>
      </c>
      <c r="I1104" s="1">
        <v>10</v>
      </c>
      <c r="J1104" t="s">
        <v>22</v>
      </c>
      <c r="K1104" s="4">
        <v>3</v>
      </c>
      <c r="L1104" s="4"/>
      <c r="M1104" s="4">
        <f t="shared" si="109"/>
        <v>7</v>
      </c>
      <c r="N1104" s="4"/>
      <c r="O1104" s="4">
        <f t="shared" si="110"/>
        <v>7</v>
      </c>
      <c r="P1104" s="4"/>
      <c r="Q1104" s="4">
        <f t="shared" si="111"/>
        <v>7</v>
      </c>
    </row>
    <row r="1105" spans="1:17" ht="15" customHeight="1" x14ac:dyDescent="0.25">
      <c r="A1105">
        <v>520</v>
      </c>
      <c r="B1105" t="s">
        <v>15</v>
      </c>
      <c r="C1105" t="s">
        <v>523</v>
      </c>
      <c r="D1105" t="s">
        <v>624</v>
      </c>
      <c r="E1105">
        <v>38</v>
      </c>
      <c r="F1105">
        <v>87.74</v>
      </c>
      <c r="G1105" t="s">
        <v>525</v>
      </c>
      <c r="H1105" t="s">
        <v>37</v>
      </c>
      <c r="I1105" s="1">
        <v>35</v>
      </c>
      <c r="J1105" t="s">
        <v>22</v>
      </c>
      <c r="K1105" s="4"/>
      <c r="L1105" s="4"/>
      <c r="M1105" s="4">
        <f t="shared" si="109"/>
        <v>35</v>
      </c>
      <c r="N1105" s="4"/>
      <c r="O1105" s="4">
        <f t="shared" si="110"/>
        <v>35</v>
      </c>
      <c r="P1105" s="4"/>
      <c r="Q1105" s="4">
        <f t="shared" si="111"/>
        <v>35</v>
      </c>
    </row>
    <row r="1106" spans="1:17" ht="15" customHeight="1" x14ac:dyDescent="0.25">
      <c r="A1106">
        <v>520</v>
      </c>
      <c r="B1106" t="s">
        <v>15</v>
      </c>
      <c r="C1106" t="s">
        <v>523</v>
      </c>
      <c r="D1106" t="s">
        <v>624</v>
      </c>
      <c r="E1106">
        <v>38</v>
      </c>
      <c r="F1106">
        <v>87.74</v>
      </c>
      <c r="G1106" t="s">
        <v>525</v>
      </c>
      <c r="H1106" t="s">
        <v>37</v>
      </c>
      <c r="I1106" s="1">
        <v>3</v>
      </c>
      <c r="J1106" t="s">
        <v>22</v>
      </c>
      <c r="K1106" s="4"/>
      <c r="L1106" s="4"/>
      <c r="M1106" s="4">
        <f t="shared" si="109"/>
        <v>3</v>
      </c>
      <c r="N1106" s="4"/>
      <c r="O1106" s="4">
        <f t="shared" si="110"/>
        <v>3</v>
      </c>
      <c r="P1106" s="4"/>
      <c r="Q1106" s="4">
        <f t="shared" si="111"/>
        <v>3</v>
      </c>
    </row>
    <row r="1107" spans="1:17" ht="15" customHeight="1" x14ac:dyDescent="0.25">
      <c r="A1107">
        <v>521</v>
      </c>
      <c r="B1107" t="s">
        <v>15</v>
      </c>
      <c r="C1107" t="s">
        <v>487</v>
      </c>
      <c r="D1107" t="s">
        <v>625</v>
      </c>
      <c r="E1107">
        <v>2</v>
      </c>
      <c r="F1107">
        <v>33.869999999999997</v>
      </c>
      <c r="G1107" t="s">
        <v>525</v>
      </c>
      <c r="H1107" t="s">
        <v>211</v>
      </c>
      <c r="I1107" s="1">
        <v>2</v>
      </c>
      <c r="J1107" t="s">
        <v>22</v>
      </c>
      <c r="K1107" s="4"/>
      <c r="L1107" s="4"/>
      <c r="M1107" s="4">
        <f t="shared" si="109"/>
        <v>2</v>
      </c>
      <c r="N1107" s="4"/>
      <c r="O1107" s="4">
        <f t="shared" si="110"/>
        <v>2</v>
      </c>
      <c r="P1107" s="4">
        <v>2</v>
      </c>
      <c r="Q1107" s="4">
        <f t="shared" si="111"/>
        <v>0</v>
      </c>
    </row>
    <row r="1108" spans="1:17" ht="15" customHeight="1" x14ac:dyDescent="0.25">
      <c r="A1108">
        <v>522</v>
      </c>
      <c r="B1108" t="s">
        <v>38</v>
      </c>
      <c r="C1108" t="s">
        <v>395</v>
      </c>
      <c r="D1108" t="s">
        <v>626</v>
      </c>
      <c r="E1108">
        <v>2</v>
      </c>
      <c r="F1108">
        <v>9.65</v>
      </c>
      <c r="G1108" t="s">
        <v>44</v>
      </c>
      <c r="H1108" t="s">
        <v>61</v>
      </c>
      <c r="I1108" s="1">
        <v>1</v>
      </c>
      <c r="J1108" t="s">
        <v>22</v>
      </c>
      <c r="K1108" s="4"/>
      <c r="L1108" s="4"/>
      <c r="M1108" s="4">
        <f t="shared" si="109"/>
        <v>1</v>
      </c>
      <c r="N1108" s="4"/>
      <c r="O1108" s="4">
        <f t="shared" si="110"/>
        <v>1</v>
      </c>
      <c r="P1108" s="4"/>
      <c r="Q1108" s="4">
        <f t="shared" si="111"/>
        <v>1</v>
      </c>
    </row>
    <row r="1109" spans="1:17" ht="15" customHeight="1" x14ac:dyDescent="0.25">
      <c r="A1109">
        <v>522</v>
      </c>
      <c r="B1109" t="s">
        <v>38</v>
      </c>
      <c r="C1109" t="s">
        <v>395</v>
      </c>
      <c r="D1109" t="s">
        <v>626</v>
      </c>
      <c r="E1109">
        <v>2</v>
      </c>
      <c r="F1109">
        <v>9.65</v>
      </c>
      <c r="G1109" t="s">
        <v>44</v>
      </c>
      <c r="H1109" t="s">
        <v>120</v>
      </c>
      <c r="I1109" s="1">
        <v>1</v>
      </c>
      <c r="J1109" t="s">
        <v>22</v>
      </c>
      <c r="K1109" s="4"/>
      <c r="L1109" s="4"/>
      <c r="M1109" s="4">
        <f t="shared" si="109"/>
        <v>1</v>
      </c>
      <c r="N1109" s="4"/>
      <c r="O1109" s="4">
        <f t="shared" si="110"/>
        <v>1</v>
      </c>
      <c r="P1109" s="4"/>
      <c r="Q1109" s="4">
        <f t="shared" si="111"/>
        <v>1</v>
      </c>
    </row>
    <row r="1110" spans="1:17" ht="15" customHeight="1" x14ac:dyDescent="0.25">
      <c r="A1110">
        <v>523</v>
      </c>
      <c r="B1110" t="s">
        <v>38</v>
      </c>
      <c r="C1110" t="s">
        <v>395</v>
      </c>
      <c r="D1110" t="s">
        <v>627</v>
      </c>
      <c r="E1110">
        <v>4</v>
      </c>
      <c r="F1110">
        <v>135</v>
      </c>
      <c r="G1110" t="s">
        <v>369</v>
      </c>
      <c r="H1110" t="s">
        <v>76</v>
      </c>
      <c r="I1110" s="4">
        <v>1</v>
      </c>
      <c r="J1110" t="s">
        <v>77</v>
      </c>
      <c r="K1110" s="4">
        <v>1</v>
      </c>
      <c r="L1110" s="4"/>
      <c r="M1110" s="4"/>
      <c r="N1110" s="4"/>
      <c r="O1110" s="4"/>
      <c r="P1110" s="4"/>
      <c r="Q1110" s="4"/>
    </row>
    <row r="1111" spans="1:17" ht="15" customHeight="1" x14ac:dyDescent="0.25">
      <c r="A1111">
        <v>523</v>
      </c>
      <c r="B1111" t="s">
        <v>38</v>
      </c>
      <c r="C1111" t="s">
        <v>395</v>
      </c>
      <c r="D1111" t="s">
        <v>627</v>
      </c>
      <c r="E1111">
        <v>4</v>
      </c>
      <c r="F1111">
        <v>135</v>
      </c>
      <c r="G1111" t="s">
        <v>369</v>
      </c>
      <c r="H1111" t="s">
        <v>61</v>
      </c>
      <c r="I1111" s="1">
        <v>1</v>
      </c>
      <c r="J1111" t="s">
        <v>22</v>
      </c>
      <c r="K1111" s="4"/>
      <c r="L1111" s="4"/>
      <c r="M1111" s="4">
        <f>I1111-K1111+L1111</f>
        <v>1</v>
      </c>
      <c r="N1111" s="4"/>
      <c r="O1111" s="4">
        <f>M1111-N1111</f>
        <v>1</v>
      </c>
      <c r="P1111" s="4"/>
      <c r="Q1111" s="4">
        <f>O1111-P1111</f>
        <v>1</v>
      </c>
    </row>
    <row r="1112" spans="1:17" ht="15" customHeight="1" x14ac:dyDescent="0.25">
      <c r="A1112">
        <v>523</v>
      </c>
      <c r="B1112" t="s">
        <v>38</v>
      </c>
      <c r="C1112" t="s">
        <v>395</v>
      </c>
      <c r="D1112" t="s">
        <v>627</v>
      </c>
      <c r="E1112">
        <v>4</v>
      </c>
      <c r="F1112">
        <v>135</v>
      </c>
      <c r="G1112" t="s">
        <v>369</v>
      </c>
      <c r="H1112" t="s">
        <v>135</v>
      </c>
      <c r="I1112" s="4">
        <v>1</v>
      </c>
      <c r="J1112" t="s">
        <v>136</v>
      </c>
      <c r="K1112" s="4"/>
      <c r="L1112" s="4"/>
      <c r="M1112" s="4"/>
      <c r="N1112" s="4"/>
      <c r="O1112" s="4"/>
      <c r="P1112" s="4"/>
      <c r="Q1112" s="4"/>
    </row>
    <row r="1113" spans="1:17" ht="15" customHeight="1" x14ac:dyDescent="0.25">
      <c r="A1113">
        <v>523</v>
      </c>
      <c r="B1113" t="s">
        <v>38</v>
      </c>
      <c r="C1113" t="s">
        <v>395</v>
      </c>
      <c r="D1113" t="s">
        <v>627</v>
      </c>
      <c r="E1113">
        <v>4</v>
      </c>
      <c r="F1113">
        <v>135</v>
      </c>
      <c r="G1113" t="s">
        <v>369</v>
      </c>
      <c r="H1113" t="s">
        <v>120</v>
      </c>
      <c r="I1113" s="1">
        <v>1</v>
      </c>
      <c r="J1113" t="s">
        <v>22</v>
      </c>
      <c r="K1113" s="4"/>
      <c r="L1113" s="4"/>
      <c r="M1113" s="4">
        <f>I1113-K1113+L1113</f>
        <v>1</v>
      </c>
      <c r="N1113" s="4"/>
      <c r="O1113" s="4">
        <f>M1113-N1113</f>
        <v>1</v>
      </c>
      <c r="P1113" s="4"/>
      <c r="Q1113" s="4">
        <f>O1113-P1113</f>
        <v>1</v>
      </c>
    </row>
    <row r="1114" spans="1:17" ht="15" customHeight="1" x14ac:dyDescent="0.25">
      <c r="A1114">
        <v>524</v>
      </c>
      <c r="B1114" t="s">
        <v>38</v>
      </c>
      <c r="C1114" t="s">
        <v>395</v>
      </c>
      <c r="D1114" t="s">
        <v>628</v>
      </c>
      <c r="E1114">
        <v>10</v>
      </c>
      <c r="F1114">
        <v>21.5</v>
      </c>
      <c r="G1114" t="s">
        <v>369</v>
      </c>
      <c r="H1114" t="s">
        <v>33</v>
      </c>
      <c r="I1114" s="1">
        <v>10</v>
      </c>
      <c r="J1114" t="s">
        <v>22</v>
      </c>
      <c r="K1114" s="4"/>
      <c r="L1114" s="4"/>
      <c r="M1114" s="4">
        <f>I1114-K1114+L1114</f>
        <v>10</v>
      </c>
      <c r="N1114" s="4"/>
      <c r="O1114" s="4">
        <f>M1114-N1114</f>
        <v>10</v>
      </c>
      <c r="P1114" s="4"/>
      <c r="Q1114" s="4">
        <f>O1114-P1114</f>
        <v>10</v>
      </c>
    </row>
    <row r="1115" spans="1:17" ht="15" customHeight="1" x14ac:dyDescent="0.25">
      <c r="A1115">
        <v>525</v>
      </c>
      <c r="B1115" t="s">
        <v>51</v>
      </c>
      <c r="C1115" t="s">
        <v>395</v>
      </c>
      <c r="D1115" t="s">
        <v>629</v>
      </c>
      <c r="E1115">
        <v>35</v>
      </c>
      <c r="F1115">
        <v>34.14</v>
      </c>
      <c r="G1115" t="s">
        <v>369</v>
      </c>
      <c r="H1115" t="s">
        <v>630</v>
      </c>
      <c r="I1115" s="1">
        <v>35</v>
      </c>
      <c r="J1115" t="s">
        <v>22</v>
      </c>
      <c r="K1115" s="4"/>
      <c r="L1115" s="4"/>
      <c r="M1115" s="4">
        <f>I1115-K1115+L1115</f>
        <v>35</v>
      </c>
      <c r="N1115" s="4"/>
      <c r="O1115" s="4">
        <f>M1115-N1115</f>
        <v>35</v>
      </c>
      <c r="P1115" s="4"/>
      <c r="Q1115" s="4">
        <f>O1115-P1115</f>
        <v>35</v>
      </c>
    </row>
    <row r="1116" spans="1:17" ht="15" customHeight="1" x14ac:dyDescent="0.25">
      <c r="A1116">
        <v>526</v>
      </c>
      <c r="B1116" t="s">
        <v>51</v>
      </c>
      <c r="C1116" t="s">
        <v>395</v>
      </c>
      <c r="D1116" t="s">
        <v>631</v>
      </c>
      <c r="E1116">
        <v>51</v>
      </c>
      <c r="F1116">
        <v>25.07</v>
      </c>
      <c r="G1116" t="s">
        <v>81</v>
      </c>
      <c r="H1116" t="s">
        <v>211</v>
      </c>
      <c r="I1116" s="1">
        <v>30</v>
      </c>
      <c r="J1116" t="s">
        <v>22</v>
      </c>
      <c r="K1116" s="4"/>
      <c r="L1116" s="4"/>
      <c r="M1116" s="4">
        <f>I1116-K1116+L1116</f>
        <v>30</v>
      </c>
      <c r="N1116" s="4"/>
      <c r="O1116" s="4">
        <f>M1116-N1116</f>
        <v>30</v>
      </c>
      <c r="P1116" s="4">
        <v>30</v>
      </c>
      <c r="Q1116" s="4">
        <f>O1116-P1116</f>
        <v>0</v>
      </c>
    </row>
    <row r="1117" spans="1:17" ht="15" customHeight="1" x14ac:dyDescent="0.25">
      <c r="A1117">
        <v>526</v>
      </c>
      <c r="B1117" t="s">
        <v>51</v>
      </c>
      <c r="C1117" t="s">
        <v>395</v>
      </c>
      <c r="D1117" t="s">
        <v>631</v>
      </c>
      <c r="E1117">
        <v>51</v>
      </c>
      <c r="F1117">
        <v>25.07</v>
      </c>
      <c r="G1117" t="s">
        <v>81</v>
      </c>
      <c r="H1117" t="s">
        <v>212</v>
      </c>
      <c r="I1117" s="1">
        <v>21</v>
      </c>
      <c r="J1117" t="s">
        <v>22</v>
      </c>
      <c r="K1117" s="4"/>
      <c r="L1117" s="4"/>
      <c r="M1117" s="4">
        <f>I1117-K1117+L1117</f>
        <v>21</v>
      </c>
      <c r="N1117" s="4"/>
      <c r="O1117" s="4">
        <f>M1117-N1117</f>
        <v>21</v>
      </c>
      <c r="P1117" s="4"/>
      <c r="Q1117" s="4">
        <f>O1117-P1117</f>
        <v>21</v>
      </c>
    </row>
    <row r="1118" spans="1:17" ht="15" customHeight="1" x14ac:dyDescent="0.25">
      <c r="A1118">
        <v>527</v>
      </c>
      <c r="B1118" t="s">
        <v>67</v>
      </c>
      <c r="C1118" t="s">
        <v>389</v>
      </c>
      <c r="D1118" t="s">
        <v>632</v>
      </c>
      <c r="E1118">
        <v>16</v>
      </c>
      <c r="F1118">
        <v>14.4</v>
      </c>
      <c r="G1118" t="s">
        <v>44</v>
      </c>
      <c r="H1118" t="s">
        <v>76</v>
      </c>
      <c r="I1118" s="4">
        <v>1</v>
      </c>
      <c r="J1118" t="s">
        <v>77</v>
      </c>
      <c r="K1118" s="4">
        <v>1</v>
      </c>
      <c r="L1118" s="4"/>
      <c r="M1118" s="4"/>
      <c r="N1118" s="4"/>
      <c r="O1118" s="4"/>
      <c r="P1118" s="4"/>
      <c r="Q1118" s="4"/>
    </row>
    <row r="1119" spans="1:17" ht="15" customHeight="1" x14ac:dyDescent="0.25">
      <c r="A1119">
        <v>527</v>
      </c>
      <c r="B1119" t="s">
        <v>67</v>
      </c>
      <c r="C1119" t="s">
        <v>389</v>
      </c>
      <c r="D1119" t="s">
        <v>632</v>
      </c>
      <c r="E1119">
        <v>16</v>
      </c>
      <c r="F1119">
        <v>14.4</v>
      </c>
      <c r="G1119" t="s">
        <v>44</v>
      </c>
      <c r="H1119" t="s">
        <v>46</v>
      </c>
      <c r="I1119" s="4">
        <v>2</v>
      </c>
      <c r="J1119" t="s">
        <v>20</v>
      </c>
      <c r="K1119" s="4">
        <f>I1119</f>
        <v>2</v>
      </c>
      <c r="L1119" s="4"/>
      <c r="M1119" s="4" t="e">
        <f>L1119-#REF!</f>
        <v>#REF!</v>
      </c>
      <c r="N1119" s="4"/>
      <c r="O1119" s="4" t="e">
        <f>M1119-N1119</f>
        <v>#REF!</v>
      </c>
      <c r="P1119" s="4"/>
      <c r="Q1119" s="4"/>
    </row>
    <row r="1120" spans="1:17" ht="15" customHeight="1" x14ac:dyDescent="0.25">
      <c r="A1120">
        <v>527</v>
      </c>
      <c r="B1120" t="s">
        <v>67</v>
      </c>
      <c r="C1120" t="s">
        <v>389</v>
      </c>
      <c r="D1120" t="s">
        <v>632</v>
      </c>
      <c r="E1120">
        <v>16</v>
      </c>
      <c r="F1120">
        <v>14.4</v>
      </c>
      <c r="G1120" t="s">
        <v>44</v>
      </c>
      <c r="H1120" t="s">
        <v>116</v>
      </c>
      <c r="I1120" s="4">
        <v>10</v>
      </c>
      <c r="J1120" t="s">
        <v>115</v>
      </c>
      <c r="K1120" s="1">
        <v>10</v>
      </c>
      <c r="L1120" s="2">
        <v>10</v>
      </c>
      <c r="M1120" s="3" t="e">
        <f>#REF!+L1120</f>
        <v>#REF!</v>
      </c>
      <c r="N1120" s="1">
        <v>10</v>
      </c>
      <c r="O1120" s="3" t="e">
        <f>M1120-N1120</f>
        <v>#REF!</v>
      </c>
      <c r="Q1120" s="3" t="e">
        <f>O1120-P1120</f>
        <v>#REF!</v>
      </c>
    </row>
    <row r="1121" spans="1:17" ht="15" customHeight="1" x14ac:dyDescent="0.25">
      <c r="A1121">
        <v>527</v>
      </c>
      <c r="B1121" t="s">
        <v>67</v>
      </c>
      <c r="C1121" t="s">
        <v>389</v>
      </c>
      <c r="D1121" t="s">
        <v>632</v>
      </c>
      <c r="E1121">
        <v>16</v>
      </c>
      <c r="F1121">
        <v>14.4</v>
      </c>
      <c r="G1121" t="s">
        <v>44</v>
      </c>
      <c r="H1121" t="s">
        <v>155</v>
      </c>
      <c r="I1121" s="1">
        <v>2</v>
      </c>
      <c r="J1121" t="s">
        <v>22</v>
      </c>
      <c r="K1121" s="4"/>
      <c r="L1121" s="4"/>
      <c r="M1121" s="4">
        <f>I1121-K1121+L1121</f>
        <v>2</v>
      </c>
      <c r="N1121" s="4"/>
      <c r="O1121" s="4">
        <f>M1121-N1121</f>
        <v>2</v>
      </c>
      <c r="P1121" s="4">
        <v>2</v>
      </c>
      <c r="Q1121" s="4">
        <f>O1121-P1121</f>
        <v>0</v>
      </c>
    </row>
    <row r="1122" spans="1:17" ht="15" customHeight="1" x14ac:dyDescent="0.25">
      <c r="A1122">
        <v>527</v>
      </c>
      <c r="B1122" t="s">
        <v>67</v>
      </c>
      <c r="C1122" t="s">
        <v>389</v>
      </c>
      <c r="D1122" t="s">
        <v>632</v>
      </c>
      <c r="E1122">
        <v>16</v>
      </c>
      <c r="F1122">
        <v>14.4</v>
      </c>
      <c r="G1122" t="s">
        <v>44</v>
      </c>
      <c r="H1122" t="s">
        <v>135</v>
      </c>
      <c r="I1122" s="4">
        <v>1</v>
      </c>
      <c r="J1122" t="s">
        <v>136</v>
      </c>
      <c r="K1122" s="4"/>
      <c r="L1122" s="4"/>
      <c r="M1122" s="4"/>
      <c r="N1122" s="4"/>
      <c r="O1122" s="4"/>
      <c r="P1122" s="4"/>
      <c r="Q1122" s="4"/>
    </row>
    <row r="1123" spans="1:17" ht="15" customHeight="1" x14ac:dyDescent="0.25">
      <c r="A1123">
        <v>528</v>
      </c>
      <c r="B1123" t="s">
        <v>51</v>
      </c>
      <c r="C1123" t="s">
        <v>395</v>
      </c>
      <c r="D1123" t="s">
        <v>633</v>
      </c>
      <c r="E1123">
        <v>68</v>
      </c>
      <c r="F1123">
        <v>10.73</v>
      </c>
      <c r="G1123" t="s">
        <v>391</v>
      </c>
      <c r="H1123" t="s">
        <v>76</v>
      </c>
      <c r="I1123" s="4">
        <v>5</v>
      </c>
      <c r="J1123" t="s">
        <v>77</v>
      </c>
      <c r="K1123" s="4">
        <v>5</v>
      </c>
      <c r="L1123" s="4"/>
      <c r="M1123" s="4"/>
      <c r="N1123" s="4"/>
      <c r="O1123" s="4"/>
      <c r="P1123" s="4"/>
      <c r="Q1123" s="4"/>
    </row>
    <row r="1124" spans="1:17" ht="15" customHeight="1" x14ac:dyDescent="0.25">
      <c r="A1124">
        <v>528</v>
      </c>
      <c r="B1124" t="s">
        <v>51</v>
      </c>
      <c r="C1124" t="s">
        <v>395</v>
      </c>
      <c r="D1124" t="s">
        <v>633</v>
      </c>
      <c r="E1124">
        <v>68</v>
      </c>
      <c r="F1124">
        <v>10.73</v>
      </c>
      <c r="G1124" t="s">
        <v>391</v>
      </c>
      <c r="H1124" t="s">
        <v>116</v>
      </c>
      <c r="I1124" s="4">
        <v>3</v>
      </c>
      <c r="J1124" t="s">
        <v>115</v>
      </c>
      <c r="K1124" s="1">
        <v>3</v>
      </c>
      <c r="M1124" s="3" t="e">
        <f>#REF!+L1124</f>
        <v>#REF!</v>
      </c>
      <c r="O1124" s="3" t="e">
        <f>M1124-N1124</f>
        <v>#REF!</v>
      </c>
      <c r="Q1124" s="3" t="e">
        <f>O1124-P1124</f>
        <v>#REF!</v>
      </c>
    </row>
    <row r="1125" spans="1:17" ht="15" customHeight="1" x14ac:dyDescent="0.25">
      <c r="A1125">
        <v>528</v>
      </c>
      <c r="B1125" t="s">
        <v>51</v>
      </c>
      <c r="C1125" t="s">
        <v>395</v>
      </c>
      <c r="D1125" t="s">
        <v>633</v>
      </c>
      <c r="E1125">
        <v>68</v>
      </c>
      <c r="F1125">
        <v>10.73</v>
      </c>
      <c r="G1125" t="s">
        <v>391</v>
      </c>
      <c r="H1125" t="s">
        <v>135</v>
      </c>
      <c r="I1125" s="4">
        <v>1</v>
      </c>
      <c r="J1125" t="s">
        <v>136</v>
      </c>
      <c r="K1125" s="4"/>
      <c r="L1125" s="4"/>
      <c r="M1125" s="4"/>
      <c r="N1125" s="4"/>
      <c r="O1125" s="4"/>
      <c r="P1125" s="4"/>
      <c r="Q1125" s="4"/>
    </row>
    <row r="1126" spans="1:17" ht="15" customHeight="1" x14ac:dyDescent="0.25">
      <c r="A1126">
        <v>528</v>
      </c>
      <c r="B1126" t="s">
        <v>51</v>
      </c>
      <c r="C1126" t="s">
        <v>395</v>
      </c>
      <c r="D1126" t="s">
        <v>633</v>
      </c>
      <c r="E1126">
        <v>68</v>
      </c>
      <c r="F1126">
        <v>10.73</v>
      </c>
      <c r="G1126" t="s">
        <v>391</v>
      </c>
      <c r="H1126" t="s">
        <v>49</v>
      </c>
      <c r="I1126" s="1">
        <v>10</v>
      </c>
      <c r="J1126" t="s">
        <v>22</v>
      </c>
      <c r="K1126" s="4"/>
      <c r="L1126" s="4"/>
      <c r="M1126" s="4">
        <f t="shared" ref="M1126:M1131" si="112">I1126-K1126+L1126</f>
        <v>10</v>
      </c>
      <c r="N1126" s="4"/>
      <c r="O1126" s="4">
        <f t="shared" ref="O1126:O1131" si="113">M1126-N1126</f>
        <v>10</v>
      </c>
      <c r="P1126" s="4"/>
      <c r="Q1126" s="4">
        <f t="shared" ref="Q1126:Q1131" si="114">O1126-P1126</f>
        <v>10</v>
      </c>
    </row>
    <row r="1127" spans="1:17" ht="15" customHeight="1" x14ac:dyDescent="0.25">
      <c r="A1127">
        <v>528</v>
      </c>
      <c r="B1127" t="s">
        <v>51</v>
      </c>
      <c r="C1127" t="s">
        <v>395</v>
      </c>
      <c r="D1127" t="s">
        <v>633</v>
      </c>
      <c r="E1127">
        <v>68</v>
      </c>
      <c r="F1127">
        <v>10.73</v>
      </c>
      <c r="G1127" t="s">
        <v>391</v>
      </c>
      <c r="H1127" t="s">
        <v>634</v>
      </c>
      <c r="I1127" s="1">
        <v>20</v>
      </c>
      <c r="J1127" t="s">
        <v>22</v>
      </c>
      <c r="K1127" s="4"/>
      <c r="L1127" s="4"/>
      <c r="M1127" s="4">
        <f t="shared" si="112"/>
        <v>20</v>
      </c>
      <c r="N1127" s="4"/>
      <c r="O1127" s="4">
        <f t="shared" si="113"/>
        <v>20</v>
      </c>
      <c r="P1127" s="4">
        <v>20</v>
      </c>
      <c r="Q1127" s="4">
        <f t="shared" si="114"/>
        <v>0</v>
      </c>
    </row>
    <row r="1128" spans="1:17" ht="15" customHeight="1" x14ac:dyDescent="0.25">
      <c r="A1128">
        <v>528</v>
      </c>
      <c r="B1128" t="s">
        <v>51</v>
      </c>
      <c r="C1128" t="s">
        <v>395</v>
      </c>
      <c r="D1128" t="s">
        <v>633</v>
      </c>
      <c r="E1128">
        <v>68</v>
      </c>
      <c r="F1128">
        <v>10.73</v>
      </c>
      <c r="G1128" t="s">
        <v>391</v>
      </c>
      <c r="H1128" t="s">
        <v>56</v>
      </c>
      <c r="I1128" s="1">
        <v>8</v>
      </c>
      <c r="J1128" t="s">
        <v>22</v>
      </c>
      <c r="K1128" s="4"/>
      <c r="L1128" s="4"/>
      <c r="M1128" s="4">
        <f t="shared" si="112"/>
        <v>8</v>
      </c>
      <c r="N1128" s="4"/>
      <c r="O1128" s="4">
        <f t="shared" si="113"/>
        <v>8</v>
      </c>
      <c r="P1128" s="4"/>
      <c r="Q1128" s="4">
        <f t="shared" si="114"/>
        <v>8</v>
      </c>
    </row>
    <row r="1129" spans="1:17" ht="15" customHeight="1" x14ac:dyDescent="0.25">
      <c r="A1129">
        <v>528</v>
      </c>
      <c r="B1129" t="s">
        <v>51</v>
      </c>
      <c r="C1129" t="s">
        <v>395</v>
      </c>
      <c r="D1129" t="s">
        <v>633</v>
      </c>
      <c r="E1129">
        <v>68</v>
      </c>
      <c r="F1129">
        <v>10.73</v>
      </c>
      <c r="G1129" t="s">
        <v>391</v>
      </c>
      <c r="H1129" t="s">
        <v>262</v>
      </c>
      <c r="I1129" s="1">
        <v>8</v>
      </c>
      <c r="J1129" t="s">
        <v>22</v>
      </c>
      <c r="K1129" s="4"/>
      <c r="L1129" s="4"/>
      <c r="M1129" s="4">
        <f t="shared" si="112"/>
        <v>8</v>
      </c>
      <c r="N1129" s="4"/>
      <c r="O1129" s="4">
        <f t="shared" si="113"/>
        <v>8</v>
      </c>
      <c r="P1129" s="4"/>
      <c r="Q1129" s="4">
        <f t="shared" si="114"/>
        <v>8</v>
      </c>
    </row>
    <row r="1130" spans="1:17" ht="15" customHeight="1" x14ac:dyDescent="0.25">
      <c r="A1130">
        <v>528</v>
      </c>
      <c r="B1130" t="s">
        <v>51</v>
      </c>
      <c r="C1130" t="s">
        <v>395</v>
      </c>
      <c r="D1130" t="s">
        <v>633</v>
      </c>
      <c r="E1130">
        <v>68</v>
      </c>
      <c r="F1130">
        <v>10.73</v>
      </c>
      <c r="G1130" t="s">
        <v>391</v>
      </c>
      <c r="H1130" t="s">
        <v>194</v>
      </c>
      <c r="I1130" s="1">
        <v>8</v>
      </c>
      <c r="J1130" t="s">
        <v>22</v>
      </c>
      <c r="K1130" s="4"/>
      <c r="L1130" s="4"/>
      <c r="M1130" s="4">
        <f t="shared" si="112"/>
        <v>8</v>
      </c>
      <c r="N1130" s="4"/>
      <c r="O1130" s="4">
        <f t="shared" si="113"/>
        <v>8</v>
      </c>
      <c r="P1130" s="4"/>
      <c r="Q1130" s="4">
        <f t="shared" si="114"/>
        <v>8</v>
      </c>
    </row>
    <row r="1131" spans="1:17" ht="15" customHeight="1" x14ac:dyDescent="0.25">
      <c r="A1131">
        <v>528</v>
      </c>
      <c r="B1131" t="s">
        <v>51</v>
      </c>
      <c r="C1131" t="s">
        <v>395</v>
      </c>
      <c r="D1131" t="s">
        <v>633</v>
      </c>
      <c r="E1131">
        <v>68</v>
      </c>
      <c r="F1131">
        <v>10.73</v>
      </c>
      <c r="G1131" t="s">
        <v>391</v>
      </c>
      <c r="H1131" t="s">
        <v>108</v>
      </c>
      <c r="I1131" s="1">
        <v>5</v>
      </c>
      <c r="J1131" t="s">
        <v>22</v>
      </c>
      <c r="K1131" s="4"/>
      <c r="L1131" s="4"/>
      <c r="M1131" s="4">
        <f t="shared" si="112"/>
        <v>5</v>
      </c>
      <c r="N1131" s="4"/>
      <c r="O1131" s="4">
        <f t="shared" si="113"/>
        <v>5</v>
      </c>
      <c r="P1131" s="4"/>
      <c r="Q1131" s="4">
        <f t="shared" si="114"/>
        <v>5</v>
      </c>
    </row>
    <row r="1132" spans="1:17" ht="15" customHeight="1" x14ac:dyDescent="0.25">
      <c r="A1132">
        <v>529</v>
      </c>
      <c r="B1132" t="s">
        <v>67</v>
      </c>
      <c r="C1132" t="s">
        <v>389</v>
      </c>
      <c r="D1132" t="s">
        <v>635</v>
      </c>
      <c r="E1132">
        <v>2</v>
      </c>
      <c r="F1132">
        <v>13.5</v>
      </c>
      <c r="G1132" t="s">
        <v>44</v>
      </c>
      <c r="H1132" t="s">
        <v>76</v>
      </c>
      <c r="I1132" s="4">
        <v>1</v>
      </c>
      <c r="J1132" t="s">
        <v>77</v>
      </c>
      <c r="K1132" s="4">
        <v>1</v>
      </c>
      <c r="L1132" s="4"/>
      <c r="M1132" s="4"/>
      <c r="N1132" s="4"/>
      <c r="O1132" s="4"/>
      <c r="P1132" s="4"/>
      <c r="Q1132" s="4"/>
    </row>
    <row r="1133" spans="1:17" ht="15" customHeight="1" x14ac:dyDescent="0.25">
      <c r="A1133">
        <v>529</v>
      </c>
      <c r="B1133" t="s">
        <v>67</v>
      </c>
      <c r="C1133" t="s">
        <v>389</v>
      </c>
      <c r="D1133" t="s">
        <v>635</v>
      </c>
      <c r="E1133">
        <v>2</v>
      </c>
      <c r="F1133">
        <v>13.5</v>
      </c>
      <c r="G1133" t="s">
        <v>44</v>
      </c>
      <c r="H1133" t="s">
        <v>61</v>
      </c>
      <c r="I1133" s="1">
        <v>1</v>
      </c>
      <c r="J1133" t="s">
        <v>22</v>
      </c>
      <c r="K1133" s="4"/>
      <c r="L1133" s="4"/>
      <c r="M1133" s="4">
        <f>I1133-K1133+L1133</f>
        <v>1</v>
      </c>
      <c r="N1133" s="4"/>
      <c r="O1133" s="4">
        <f t="shared" ref="O1133:O1144" si="115">M1133-N1133</f>
        <v>1</v>
      </c>
      <c r="P1133" s="4"/>
      <c r="Q1133" s="4">
        <f>O1133-P1133</f>
        <v>1</v>
      </c>
    </row>
    <row r="1134" spans="1:17" ht="15" customHeight="1" x14ac:dyDescent="0.25">
      <c r="A1134">
        <v>530</v>
      </c>
      <c r="B1134" t="s">
        <v>67</v>
      </c>
      <c r="C1134" t="s">
        <v>389</v>
      </c>
      <c r="D1134" t="s">
        <v>636</v>
      </c>
      <c r="E1134">
        <v>18</v>
      </c>
      <c r="F1134">
        <v>17</v>
      </c>
      <c r="G1134" t="s">
        <v>81</v>
      </c>
      <c r="H1134" t="s">
        <v>46</v>
      </c>
      <c r="I1134" s="4">
        <v>6</v>
      </c>
      <c r="J1134" t="s">
        <v>20</v>
      </c>
      <c r="K1134" s="4">
        <f>I1134</f>
        <v>6</v>
      </c>
      <c r="L1134" s="4"/>
      <c r="M1134" s="4" t="e">
        <f>L1134-#REF!</f>
        <v>#REF!</v>
      </c>
      <c r="N1134" s="4"/>
      <c r="O1134" s="4" t="e">
        <f t="shared" si="115"/>
        <v>#REF!</v>
      </c>
      <c r="P1134" s="4"/>
      <c r="Q1134" s="4"/>
    </row>
    <row r="1135" spans="1:17" ht="15" customHeight="1" x14ac:dyDescent="0.25">
      <c r="A1135">
        <v>530</v>
      </c>
      <c r="B1135" t="s">
        <v>67</v>
      </c>
      <c r="C1135" t="s">
        <v>389</v>
      </c>
      <c r="D1135" t="s">
        <v>636</v>
      </c>
      <c r="E1135">
        <v>18</v>
      </c>
      <c r="F1135">
        <v>17</v>
      </c>
      <c r="G1135" t="s">
        <v>81</v>
      </c>
      <c r="H1135" t="s">
        <v>46</v>
      </c>
      <c r="I1135" s="4">
        <v>2</v>
      </c>
      <c r="J1135" t="s">
        <v>20</v>
      </c>
      <c r="K1135" s="4">
        <f>I1135</f>
        <v>2</v>
      </c>
      <c r="L1135" s="4"/>
      <c r="M1135" s="4" t="e">
        <f>L1135-#REF!</f>
        <v>#REF!</v>
      </c>
      <c r="N1135" s="4"/>
      <c r="O1135" s="4" t="e">
        <f t="shared" si="115"/>
        <v>#REF!</v>
      </c>
      <c r="P1135" s="4"/>
      <c r="Q1135" s="4"/>
    </row>
    <row r="1136" spans="1:17" ht="15" customHeight="1" x14ac:dyDescent="0.25">
      <c r="A1136">
        <v>530</v>
      </c>
      <c r="B1136" t="s">
        <v>67</v>
      </c>
      <c r="C1136" t="s">
        <v>389</v>
      </c>
      <c r="D1136" t="s">
        <v>636</v>
      </c>
      <c r="E1136">
        <v>18</v>
      </c>
      <c r="F1136">
        <v>17</v>
      </c>
      <c r="G1136" t="s">
        <v>81</v>
      </c>
      <c r="H1136" t="s">
        <v>146</v>
      </c>
      <c r="I1136" s="1">
        <v>1</v>
      </c>
      <c r="J1136" t="s">
        <v>22</v>
      </c>
      <c r="K1136" s="4"/>
      <c r="L1136" s="4"/>
      <c r="M1136" s="4">
        <f>I1136-K1136+L1136</f>
        <v>1</v>
      </c>
      <c r="N1136" s="4"/>
      <c r="O1136" s="4">
        <f t="shared" si="115"/>
        <v>1</v>
      </c>
      <c r="P1136" s="4"/>
      <c r="Q1136" s="4">
        <f>O1136-P1136</f>
        <v>1</v>
      </c>
    </row>
    <row r="1137" spans="1:17" ht="15" customHeight="1" x14ac:dyDescent="0.25">
      <c r="A1137">
        <v>530</v>
      </c>
      <c r="B1137" t="s">
        <v>67</v>
      </c>
      <c r="C1137" t="s">
        <v>389</v>
      </c>
      <c r="D1137" t="s">
        <v>636</v>
      </c>
      <c r="E1137">
        <v>18</v>
      </c>
      <c r="F1137">
        <v>17</v>
      </c>
      <c r="G1137" t="s">
        <v>81</v>
      </c>
      <c r="H1137" t="s">
        <v>61</v>
      </c>
      <c r="I1137" s="1">
        <v>5</v>
      </c>
      <c r="J1137" t="s">
        <v>22</v>
      </c>
      <c r="K1137" s="4"/>
      <c r="L1137" s="4"/>
      <c r="M1137" s="4">
        <f>I1137-K1137+L1137</f>
        <v>5</v>
      </c>
      <c r="N1137" s="4"/>
      <c r="O1137" s="4">
        <f t="shared" si="115"/>
        <v>5</v>
      </c>
      <c r="P1137" s="4"/>
      <c r="Q1137" s="4">
        <f>O1137-P1137</f>
        <v>5</v>
      </c>
    </row>
    <row r="1138" spans="1:17" ht="15" customHeight="1" x14ac:dyDescent="0.25">
      <c r="A1138">
        <v>530</v>
      </c>
      <c r="B1138" t="s">
        <v>67</v>
      </c>
      <c r="C1138" t="s">
        <v>389</v>
      </c>
      <c r="D1138" t="s">
        <v>636</v>
      </c>
      <c r="E1138">
        <v>18</v>
      </c>
      <c r="F1138">
        <v>17</v>
      </c>
      <c r="G1138" t="s">
        <v>81</v>
      </c>
      <c r="H1138" t="s">
        <v>244</v>
      </c>
      <c r="I1138" s="1">
        <v>4</v>
      </c>
      <c r="J1138" t="s">
        <v>22</v>
      </c>
      <c r="K1138" s="4"/>
      <c r="L1138" s="4"/>
      <c r="M1138" s="4">
        <f>I1138-K1138+L1138</f>
        <v>4</v>
      </c>
      <c r="N1138" s="4"/>
      <c r="O1138" s="4">
        <f t="shared" si="115"/>
        <v>4</v>
      </c>
      <c r="P1138" s="4"/>
      <c r="Q1138" s="4">
        <f>O1138-P1138</f>
        <v>4</v>
      </c>
    </row>
    <row r="1139" spans="1:17" ht="15" customHeight="1" x14ac:dyDescent="0.25">
      <c r="A1139">
        <v>531</v>
      </c>
      <c r="B1139" t="s">
        <v>51</v>
      </c>
      <c r="C1139" t="s">
        <v>395</v>
      </c>
      <c r="D1139" t="s">
        <v>637</v>
      </c>
      <c r="E1139">
        <v>11</v>
      </c>
      <c r="F1139">
        <v>8.7200000000000006</v>
      </c>
      <c r="G1139" t="s">
        <v>369</v>
      </c>
      <c r="H1139" t="s">
        <v>46</v>
      </c>
      <c r="I1139" s="4">
        <v>3</v>
      </c>
      <c r="J1139" t="s">
        <v>20</v>
      </c>
      <c r="K1139" s="4">
        <f>I1139</f>
        <v>3</v>
      </c>
      <c r="L1139" s="4"/>
      <c r="M1139" s="4" t="e">
        <f>L1139-#REF!</f>
        <v>#REF!</v>
      </c>
      <c r="N1139" s="4"/>
      <c r="O1139" s="4" t="e">
        <f t="shared" si="115"/>
        <v>#REF!</v>
      </c>
      <c r="P1139" s="4"/>
      <c r="Q1139" s="4"/>
    </row>
    <row r="1140" spans="1:17" ht="15" customHeight="1" x14ac:dyDescent="0.25">
      <c r="A1140">
        <v>531</v>
      </c>
      <c r="B1140" t="s">
        <v>51</v>
      </c>
      <c r="C1140" t="s">
        <v>395</v>
      </c>
      <c r="D1140" t="s">
        <v>637</v>
      </c>
      <c r="E1140">
        <v>11</v>
      </c>
      <c r="F1140">
        <v>8.7200000000000006</v>
      </c>
      <c r="G1140" t="s">
        <v>369</v>
      </c>
      <c r="H1140" t="s">
        <v>46</v>
      </c>
      <c r="I1140" s="4">
        <v>1</v>
      </c>
      <c r="J1140" t="s">
        <v>20</v>
      </c>
      <c r="K1140" s="4">
        <f>I1140</f>
        <v>1</v>
      </c>
      <c r="L1140" s="4"/>
      <c r="M1140" s="4" t="e">
        <f>L1140-#REF!</f>
        <v>#REF!</v>
      </c>
      <c r="N1140" s="4"/>
      <c r="O1140" s="4" t="e">
        <f t="shared" si="115"/>
        <v>#REF!</v>
      </c>
      <c r="P1140" s="4"/>
      <c r="Q1140" s="4"/>
    </row>
    <row r="1141" spans="1:17" ht="15" customHeight="1" x14ac:dyDescent="0.25">
      <c r="A1141">
        <v>531</v>
      </c>
      <c r="B1141" t="s">
        <v>51</v>
      </c>
      <c r="C1141" t="s">
        <v>395</v>
      </c>
      <c r="D1141" t="s">
        <v>637</v>
      </c>
      <c r="E1141">
        <v>11</v>
      </c>
      <c r="F1141">
        <v>8.7200000000000006</v>
      </c>
      <c r="G1141" t="s">
        <v>369</v>
      </c>
      <c r="H1141" t="s">
        <v>116</v>
      </c>
      <c r="I1141" s="4">
        <v>4</v>
      </c>
      <c r="J1141" t="s">
        <v>115</v>
      </c>
      <c r="K1141" s="1">
        <v>4</v>
      </c>
      <c r="M1141" s="3" t="e">
        <f>#REF!+L1141</f>
        <v>#REF!</v>
      </c>
      <c r="O1141" s="3" t="e">
        <f t="shared" si="115"/>
        <v>#REF!</v>
      </c>
      <c r="Q1141" s="3" t="e">
        <f>O1141-P1141</f>
        <v>#REF!</v>
      </c>
    </row>
    <row r="1142" spans="1:17" ht="15" customHeight="1" x14ac:dyDescent="0.25">
      <c r="A1142">
        <v>531</v>
      </c>
      <c r="B1142" t="s">
        <v>51</v>
      </c>
      <c r="C1142" t="s">
        <v>395</v>
      </c>
      <c r="D1142" t="s">
        <v>637</v>
      </c>
      <c r="E1142">
        <v>11</v>
      </c>
      <c r="F1142">
        <v>8.7200000000000006</v>
      </c>
      <c r="G1142" t="s">
        <v>369</v>
      </c>
      <c r="H1142" t="s">
        <v>61</v>
      </c>
      <c r="I1142" s="1">
        <v>1</v>
      </c>
      <c r="J1142" t="s">
        <v>22</v>
      </c>
      <c r="K1142" s="4"/>
      <c r="L1142" s="4"/>
      <c r="M1142" s="4">
        <f>I1142-K1142+L1142</f>
        <v>1</v>
      </c>
      <c r="N1142" s="4"/>
      <c r="O1142" s="4">
        <f t="shared" si="115"/>
        <v>1</v>
      </c>
      <c r="P1142" s="4"/>
      <c r="Q1142" s="4">
        <f>O1142-P1142</f>
        <v>1</v>
      </c>
    </row>
    <row r="1143" spans="1:17" ht="15" customHeight="1" x14ac:dyDescent="0.25">
      <c r="A1143">
        <v>531</v>
      </c>
      <c r="B1143" t="s">
        <v>51</v>
      </c>
      <c r="C1143" t="s">
        <v>395</v>
      </c>
      <c r="D1143" t="s">
        <v>637</v>
      </c>
      <c r="E1143">
        <v>11</v>
      </c>
      <c r="F1143">
        <v>8.7200000000000006</v>
      </c>
      <c r="G1143" t="s">
        <v>369</v>
      </c>
      <c r="H1143" t="s">
        <v>131</v>
      </c>
      <c r="I1143" s="1">
        <v>1</v>
      </c>
      <c r="J1143" t="s">
        <v>22</v>
      </c>
      <c r="K1143" s="4"/>
      <c r="L1143" s="4"/>
      <c r="M1143" s="4">
        <f>I1143-K1143+L1143</f>
        <v>1</v>
      </c>
      <c r="N1143" s="4"/>
      <c r="O1143" s="4">
        <f t="shared" si="115"/>
        <v>1</v>
      </c>
      <c r="P1143" s="4"/>
      <c r="Q1143" s="4">
        <f>O1143-P1143</f>
        <v>1</v>
      </c>
    </row>
    <row r="1144" spans="1:17" ht="15" customHeight="1" x14ac:dyDescent="0.25">
      <c r="A1144">
        <v>531</v>
      </c>
      <c r="B1144" t="s">
        <v>51</v>
      </c>
      <c r="C1144" t="s">
        <v>395</v>
      </c>
      <c r="D1144" t="s">
        <v>637</v>
      </c>
      <c r="E1144">
        <v>11</v>
      </c>
      <c r="F1144">
        <v>8.7200000000000006</v>
      </c>
      <c r="G1144" t="s">
        <v>369</v>
      </c>
      <c r="H1144" t="s">
        <v>233</v>
      </c>
      <c r="I1144" s="1">
        <v>1</v>
      </c>
      <c r="J1144" t="s">
        <v>22</v>
      </c>
      <c r="K1144" s="4"/>
      <c r="L1144" s="4"/>
      <c r="M1144" s="4">
        <f>I1144-K1144+L1144</f>
        <v>1</v>
      </c>
      <c r="N1144" s="4"/>
      <c r="O1144" s="4">
        <f t="shared" si="115"/>
        <v>1</v>
      </c>
      <c r="P1144" s="4"/>
      <c r="Q1144" s="4">
        <f>O1144-P1144</f>
        <v>1</v>
      </c>
    </row>
    <row r="1145" spans="1:17" ht="15" customHeight="1" x14ac:dyDescent="0.25">
      <c r="A1145">
        <v>532</v>
      </c>
      <c r="B1145" t="s">
        <v>67</v>
      </c>
      <c r="C1145" t="s">
        <v>389</v>
      </c>
      <c r="D1145" t="s">
        <v>638</v>
      </c>
      <c r="E1145">
        <v>12</v>
      </c>
      <c r="F1145">
        <v>18.45</v>
      </c>
      <c r="G1145" t="s">
        <v>369</v>
      </c>
      <c r="H1145" t="s">
        <v>76</v>
      </c>
      <c r="I1145" s="4">
        <v>1</v>
      </c>
      <c r="J1145" t="s">
        <v>77</v>
      </c>
      <c r="K1145" s="4">
        <v>1</v>
      </c>
      <c r="L1145" s="4"/>
      <c r="M1145" s="4"/>
      <c r="N1145" s="4"/>
      <c r="O1145" s="4"/>
      <c r="P1145" s="4"/>
      <c r="Q1145" s="4"/>
    </row>
    <row r="1146" spans="1:17" ht="15" customHeight="1" x14ac:dyDescent="0.25">
      <c r="A1146">
        <v>532</v>
      </c>
      <c r="B1146" t="s">
        <v>67</v>
      </c>
      <c r="C1146" t="s">
        <v>389</v>
      </c>
      <c r="D1146" t="s">
        <v>638</v>
      </c>
      <c r="E1146">
        <v>12</v>
      </c>
      <c r="F1146">
        <v>18.45</v>
      </c>
      <c r="G1146" t="s">
        <v>369</v>
      </c>
      <c r="H1146" t="s">
        <v>243</v>
      </c>
      <c r="I1146" s="4">
        <v>6</v>
      </c>
      <c r="J1146" t="s">
        <v>20</v>
      </c>
      <c r="K1146" s="4">
        <f>I1146</f>
        <v>6</v>
      </c>
      <c r="L1146" s="4"/>
      <c r="M1146" s="4" t="e">
        <f>L1146-#REF!</f>
        <v>#REF!</v>
      </c>
      <c r="N1146" s="4"/>
      <c r="O1146" s="4" t="e">
        <f>M1146-N1146</f>
        <v>#REF!</v>
      </c>
      <c r="P1146" s="4"/>
      <c r="Q1146" s="4"/>
    </row>
    <row r="1147" spans="1:17" ht="15" customHeight="1" x14ac:dyDescent="0.25">
      <c r="A1147">
        <v>532</v>
      </c>
      <c r="B1147" t="s">
        <v>67</v>
      </c>
      <c r="C1147" t="s">
        <v>389</v>
      </c>
      <c r="D1147" t="s">
        <v>638</v>
      </c>
      <c r="E1147">
        <v>12</v>
      </c>
      <c r="F1147">
        <v>18.45</v>
      </c>
      <c r="G1147" t="s">
        <v>369</v>
      </c>
      <c r="H1147" t="s">
        <v>116</v>
      </c>
      <c r="I1147" s="4">
        <v>2</v>
      </c>
      <c r="J1147" t="s">
        <v>115</v>
      </c>
      <c r="K1147" s="1">
        <v>2</v>
      </c>
      <c r="L1147" s="2">
        <v>2</v>
      </c>
      <c r="M1147" s="3" t="e">
        <f>#REF!+L1147</f>
        <v>#REF!</v>
      </c>
      <c r="N1147" s="1">
        <v>2</v>
      </c>
      <c r="O1147" s="3" t="e">
        <f>M1147-N1147</f>
        <v>#REF!</v>
      </c>
      <c r="Q1147" s="3" t="e">
        <f>O1147-P1147</f>
        <v>#REF!</v>
      </c>
    </row>
    <row r="1148" spans="1:17" ht="15" customHeight="1" x14ac:dyDescent="0.25">
      <c r="A1148">
        <v>532</v>
      </c>
      <c r="B1148" t="s">
        <v>67</v>
      </c>
      <c r="C1148" t="s">
        <v>389</v>
      </c>
      <c r="D1148" t="s">
        <v>638</v>
      </c>
      <c r="E1148">
        <v>12</v>
      </c>
      <c r="F1148">
        <v>18.45</v>
      </c>
      <c r="G1148" t="s">
        <v>369</v>
      </c>
      <c r="H1148" t="s">
        <v>61</v>
      </c>
      <c r="I1148" s="1">
        <v>1</v>
      </c>
      <c r="J1148" t="s">
        <v>22</v>
      </c>
      <c r="K1148" s="4"/>
      <c r="L1148" s="4"/>
      <c r="M1148" s="4">
        <f>I1148-K1148+L1148</f>
        <v>1</v>
      </c>
      <c r="N1148" s="4"/>
      <c r="O1148" s="4">
        <f>M1148-N1148</f>
        <v>1</v>
      </c>
      <c r="P1148" s="4"/>
      <c r="Q1148" s="4">
        <f>O1148-P1148</f>
        <v>1</v>
      </c>
    </row>
    <row r="1149" spans="1:17" ht="15" customHeight="1" x14ac:dyDescent="0.25">
      <c r="A1149">
        <v>532</v>
      </c>
      <c r="B1149" t="s">
        <v>67</v>
      </c>
      <c r="C1149" t="s">
        <v>389</v>
      </c>
      <c r="D1149" t="s">
        <v>638</v>
      </c>
      <c r="E1149">
        <v>12</v>
      </c>
      <c r="F1149">
        <v>18.45</v>
      </c>
      <c r="G1149" t="s">
        <v>369</v>
      </c>
      <c r="H1149" t="s">
        <v>135</v>
      </c>
      <c r="I1149" s="4">
        <v>1</v>
      </c>
      <c r="J1149" t="s">
        <v>136</v>
      </c>
      <c r="K1149" s="4"/>
      <c r="L1149" s="4"/>
      <c r="M1149" s="4"/>
      <c r="N1149" s="4"/>
      <c r="O1149" s="4"/>
      <c r="P1149" s="4"/>
      <c r="Q1149" s="4"/>
    </row>
    <row r="1150" spans="1:17" ht="15" customHeight="1" x14ac:dyDescent="0.25">
      <c r="A1150">
        <v>532</v>
      </c>
      <c r="B1150" t="s">
        <v>67</v>
      </c>
      <c r="C1150" t="s">
        <v>389</v>
      </c>
      <c r="D1150" t="s">
        <v>638</v>
      </c>
      <c r="E1150">
        <v>12</v>
      </c>
      <c r="F1150">
        <v>18.45</v>
      </c>
      <c r="G1150" t="s">
        <v>369</v>
      </c>
      <c r="H1150" t="s">
        <v>34</v>
      </c>
      <c r="I1150" s="1">
        <v>1</v>
      </c>
      <c r="J1150" t="s">
        <v>22</v>
      </c>
      <c r="K1150" s="4"/>
      <c r="L1150" s="4"/>
      <c r="M1150" s="4">
        <f>I1150-K1150+L1150</f>
        <v>1</v>
      </c>
      <c r="N1150" s="4"/>
      <c r="O1150" s="4">
        <f>M1150-N1150</f>
        <v>1</v>
      </c>
      <c r="P1150" s="4"/>
      <c r="Q1150" s="4">
        <f>O1150-P1150</f>
        <v>1</v>
      </c>
    </row>
    <row r="1151" spans="1:17" ht="15" customHeight="1" x14ac:dyDescent="0.25">
      <c r="A1151">
        <v>533</v>
      </c>
      <c r="B1151" t="s">
        <v>51</v>
      </c>
      <c r="C1151" t="s">
        <v>395</v>
      </c>
      <c r="D1151" t="s">
        <v>639</v>
      </c>
      <c r="E1151">
        <v>4</v>
      </c>
      <c r="F1151">
        <v>17.75</v>
      </c>
      <c r="G1151" t="s">
        <v>369</v>
      </c>
      <c r="H1151" t="s">
        <v>76</v>
      </c>
      <c r="I1151" s="4">
        <v>1</v>
      </c>
      <c r="J1151" t="s">
        <v>77</v>
      </c>
      <c r="K1151" s="4">
        <v>1</v>
      </c>
      <c r="L1151" s="4"/>
      <c r="M1151" s="4"/>
      <c r="N1151" s="4"/>
      <c r="O1151" s="4"/>
      <c r="P1151" s="4"/>
      <c r="Q1151" s="4"/>
    </row>
    <row r="1152" spans="1:17" ht="15" customHeight="1" x14ac:dyDescent="0.25">
      <c r="A1152">
        <v>533</v>
      </c>
      <c r="B1152" t="s">
        <v>51</v>
      </c>
      <c r="C1152" t="s">
        <v>395</v>
      </c>
      <c r="D1152" t="s">
        <v>639</v>
      </c>
      <c r="E1152">
        <v>4</v>
      </c>
      <c r="F1152">
        <v>17.75</v>
      </c>
      <c r="G1152" t="s">
        <v>369</v>
      </c>
      <c r="H1152" t="s">
        <v>46</v>
      </c>
      <c r="I1152" s="4">
        <v>2</v>
      </c>
      <c r="J1152" t="s">
        <v>20</v>
      </c>
      <c r="K1152" s="4">
        <f>I1152</f>
        <v>2</v>
      </c>
      <c r="L1152" s="4"/>
      <c r="M1152" s="4" t="e">
        <f>L1152-#REF!</f>
        <v>#REF!</v>
      </c>
      <c r="N1152" s="4"/>
      <c r="O1152" s="4" t="e">
        <f>M1152-N1152</f>
        <v>#REF!</v>
      </c>
      <c r="P1152" s="4"/>
      <c r="Q1152" s="4"/>
    </row>
    <row r="1153" spans="1:17" ht="15" customHeight="1" x14ac:dyDescent="0.25">
      <c r="A1153">
        <v>533</v>
      </c>
      <c r="B1153" t="s">
        <v>51</v>
      </c>
      <c r="C1153" t="s">
        <v>395</v>
      </c>
      <c r="D1153" t="s">
        <v>639</v>
      </c>
      <c r="E1153">
        <v>4</v>
      </c>
      <c r="F1153">
        <v>17.75</v>
      </c>
      <c r="G1153" t="s">
        <v>369</v>
      </c>
      <c r="H1153" t="s">
        <v>135</v>
      </c>
      <c r="I1153" s="4">
        <v>1</v>
      </c>
      <c r="J1153" t="s">
        <v>136</v>
      </c>
      <c r="K1153" s="4"/>
      <c r="L1153" s="4"/>
      <c r="M1153" s="4"/>
      <c r="N1153" s="4"/>
      <c r="O1153" s="4"/>
      <c r="P1153" s="4"/>
      <c r="Q1153" s="4"/>
    </row>
    <row r="1154" spans="1:17" ht="15" customHeight="1" x14ac:dyDescent="0.25">
      <c r="A1154">
        <v>534</v>
      </c>
      <c r="B1154" t="s">
        <v>51</v>
      </c>
      <c r="C1154" t="s">
        <v>395</v>
      </c>
      <c r="D1154" t="s">
        <v>640</v>
      </c>
      <c r="E1154">
        <v>11</v>
      </c>
      <c r="F1154">
        <v>6.9</v>
      </c>
      <c r="G1154" t="s">
        <v>369</v>
      </c>
      <c r="H1154" t="s">
        <v>76</v>
      </c>
      <c r="I1154" s="4">
        <v>1</v>
      </c>
      <c r="J1154" t="s">
        <v>77</v>
      </c>
      <c r="K1154" s="4">
        <v>1</v>
      </c>
      <c r="L1154" s="4"/>
      <c r="M1154" s="4"/>
      <c r="N1154" s="4"/>
      <c r="O1154" s="4"/>
      <c r="P1154" s="4"/>
      <c r="Q1154" s="4"/>
    </row>
    <row r="1155" spans="1:17" ht="15" customHeight="1" x14ac:dyDescent="0.25">
      <c r="A1155">
        <v>534</v>
      </c>
      <c r="B1155" t="s">
        <v>51</v>
      </c>
      <c r="C1155" t="s">
        <v>395</v>
      </c>
      <c r="D1155" t="s">
        <v>640</v>
      </c>
      <c r="E1155">
        <v>11</v>
      </c>
      <c r="F1155">
        <v>6.9</v>
      </c>
      <c r="G1155" t="s">
        <v>369</v>
      </c>
      <c r="H1155" t="s">
        <v>116</v>
      </c>
      <c r="I1155" s="4">
        <v>4</v>
      </c>
      <c r="J1155" t="s">
        <v>115</v>
      </c>
      <c r="K1155" s="1">
        <v>4</v>
      </c>
      <c r="M1155" s="3" t="e">
        <f>#REF!+L1155</f>
        <v>#REF!</v>
      </c>
      <c r="O1155" s="3" t="e">
        <f>M1155-N1155</f>
        <v>#REF!</v>
      </c>
      <c r="Q1155" s="3" t="e">
        <f>O1155-P1155</f>
        <v>#REF!</v>
      </c>
    </row>
    <row r="1156" spans="1:17" ht="15" customHeight="1" x14ac:dyDescent="0.25">
      <c r="A1156">
        <v>534</v>
      </c>
      <c r="B1156" t="s">
        <v>51</v>
      </c>
      <c r="C1156" t="s">
        <v>395</v>
      </c>
      <c r="D1156" t="s">
        <v>640</v>
      </c>
      <c r="E1156">
        <v>11</v>
      </c>
      <c r="F1156">
        <v>6.9</v>
      </c>
      <c r="G1156" t="s">
        <v>369</v>
      </c>
      <c r="H1156" t="s">
        <v>31</v>
      </c>
      <c r="I1156" s="4">
        <v>1</v>
      </c>
      <c r="J1156" t="s">
        <v>32</v>
      </c>
      <c r="K1156" s="4"/>
      <c r="L1156" s="4"/>
      <c r="M1156" s="4"/>
      <c r="N1156" s="4"/>
      <c r="O1156" s="4"/>
      <c r="P1156" s="4"/>
      <c r="Q1156" s="4"/>
    </row>
    <row r="1157" spans="1:17" ht="15" customHeight="1" x14ac:dyDescent="0.25">
      <c r="A1157">
        <v>534</v>
      </c>
      <c r="B1157" t="s">
        <v>51</v>
      </c>
      <c r="C1157" t="s">
        <v>395</v>
      </c>
      <c r="D1157" t="s">
        <v>640</v>
      </c>
      <c r="E1157">
        <v>11</v>
      </c>
      <c r="F1157">
        <v>6.9</v>
      </c>
      <c r="G1157" t="s">
        <v>369</v>
      </c>
      <c r="H1157" t="s">
        <v>61</v>
      </c>
      <c r="I1157" s="1">
        <v>1</v>
      </c>
      <c r="J1157" t="s">
        <v>22</v>
      </c>
      <c r="K1157" s="4"/>
      <c r="L1157" s="4"/>
      <c r="M1157" s="4">
        <f>I1157-K1157+L1157</f>
        <v>1</v>
      </c>
      <c r="N1157" s="4"/>
      <c r="O1157" s="4">
        <f>M1157-N1157</f>
        <v>1</v>
      </c>
      <c r="P1157" s="4"/>
      <c r="Q1157" s="4">
        <f>O1157-P1157</f>
        <v>1</v>
      </c>
    </row>
    <row r="1158" spans="1:17" ht="15" customHeight="1" x14ac:dyDescent="0.25">
      <c r="A1158">
        <v>534</v>
      </c>
      <c r="B1158" t="s">
        <v>51</v>
      </c>
      <c r="C1158" t="s">
        <v>395</v>
      </c>
      <c r="D1158" t="s">
        <v>640</v>
      </c>
      <c r="E1158">
        <v>11</v>
      </c>
      <c r="F1158">
        <v>6.9</v>
      </c>
      <c r="G1158" t="s">
        <v>369</v>
      </c>
      <c r="H1158" t="s">
        <v>155</v>
      </c>
      <c r="I1158" s="1">
        <v>3</v>
      </c>
      <c r="J1158" t="s">
        <v>22</v>
      </c>
      <c r="K1158" s="4"/>
      <c r="L1158" s="4"/>
      <c r="M1158" s="4">
        <f>I1158-K1158+L1158</f>
        <v>3</v>
      </c>
      <c r="N1158" s="4"/>
      <c r="O1158" s="4">
        <f>M1158-N1158</f>
        <v>3</v>
      </c>
      <c r="P1158" s="4">
        <v>3</v>
      </c>
      <c r="Q1158" s="4">
        <f>O1158-P1158</f>
        <v>0</v>
      </c>
    </row>
    <row r="1159" spans="1:17" ht="15" customHeight="1" x14ac:dyDescent="0.25">
      <c r="A1159">
        <v>534</v>
      </c>
      <c r="B1159" t="s">
        <v>51</v>
      </c>
      <c r="C1159" t="s">
        <v>395</v>
      </c>
      <c r="D1159" t="s">
        <v>640</v>
      </c>
      <c r="E1159">
        <v>11</v>
      </c>
      <c r="F1159">
        <v>6.9</v>
      </c>
      <c r="G1159" t="s">
        <v>369</v>
      </c>
      <c r="H1159" t="s">
        <v>135</v>
      </c>
      <c r="I1159" s="4">
        <v>1</v>
      </c>
      <c r="J1159" t="s">
        <v>136</v>
      </c>
      <c r="K1159" s="4"/>
      <c r="L1159" s="4"/>
      <c r="M1159" s="4"/>
      <c r="N1159" s="4"/>
      <c r="O1159" s="4"/>
      <c r="P1159" s="4"/>
      <c r="Q1159" s="4"/>
    </row>
    <row r="1160" spans="1:17" ht="15" customHeight="1" x14ac:dyDescent="0.25">
      <c r="A1160">
        <v>535</v>
      </c>
      <c r="B1160" t="s">
        <v>51</v>
      </c>
      <c r="C1160" t="s">
        <v>395</v>
      </c>
      <c r="D1160" t="s">
        <v>641</v>
      </c>
      <c r="E1160">
        <v>4</v>
      </c>
      <c r="F1160">
        <v>231</v>
      </c>
      <c r="G1160" t="s">
        <v>369</v>
      </c>
      <c r="H1160" t="s">
        <v>61</v>
      </c>
      <c r="I1160" s="1">
        <v>1</v>
      </c>
      <c r="J1160" t="s">
        <v>22</v>
      </c>
      <c r="K1160" s="4"/>
      <c r="L1160" s="4"/>
      <c r="M1160" s="4">
        <f>I1160-K1160+L1160</f>
        <v>1</v>
      </c>
      <c r="N1160" s="4"/>
      <c r="O1160" s="4">
        <f>M1160-N1160</f>
        <v>1</v>
      </c>
      <c r="P1160" s="4"/>
      <c r="Q1160" s="4">
        <f>O1160-P1160</f>
        <v>1</v>
      </c>
    </row>
    <row r="1161" spans="1:17" ht="15" customHeight="1" x14ac:dyDescent="0.25">
      <c r="A1161">
        <v>535</v>
      </c>
      <c r="B1161" t="s">
        <v>51</v>
      </c>
      <c r="C1161" t="s">
        <v>395</v>
      </c>
      <c r="D1161" t="s">
        <v>641</v>
      </c>
      <c r="E1161">
        <v>4</v>
      </c>
      <c r="F1161">
        <v>231</v>
      </c>
      <c r="G1161" t="s">
        <v>369</v>
      </c>
      <c r="H1161" t="s">
        <v>54</v>
      </c>
      <c r="I1161" s="1">
        <v>1</v>
      </c>
      <c r="J1161" t="s">
        <v>22</v>
      </c>
      <c r="K1161" s="4"/>
      <c r="L1161" s="4"/>
      <c r="M1161" s="4">
        <f>I1161-K1161+L1161</f>
        <v>1</v>
      </c>
      <c r="N1161" s="4"/>
      <c r="O1161" s="4">
        <f>M1161-N1161</f>
        <v>1</v>
      </c>
      <c r="P1161" s="4">
        <v>1</v>
      </c>
      <c r="Q1161" s="4">
        <f>O1161-P1161</f>
        <v>0</v>
      </c>
    </row>
    <row r="1162" spans="1:17" ht="15" customHeight="1" x14ac:dyDescent="0.25">
      <c r="A1162">
        <v>535</v>
      </c>
      <c r="B1162" t="s">
        <v>51</v>
      </c>
      <c r="C1162" t="s">
        <v>395</v>
      </c>
      <c r="D1162" t="s">
        <v>641</v>
      </c>
      <c r="E1162">
        <v>4</v>
      </c>
      <c r="F1162">
        <v>231</v>
      </c>
      <c r="G1162" t="s">
        <v>369</v>
      </c>
      <c r="H1162" t="s">
        <v>146</v>
      </c>
      <c r="I1162" s="1">
        <v>1</v>
      </c>
      <c r="J1162" t="s">
        <v>22</v>
      </c>
      <c r="K1162" s="4"/>
      <c r="L1162" s="4"/>
      <c r="M1162" s="4">
        <f>I1162-K1162+L1162</f>
        <v>1</v>
      </c>
      <c r="N1162" s="4"/>
      <c r="O1162" s="4">
        <f>M1162-N1162</f>
        <v>1</v>
      </c>
      <c r="P1162" s="4"/>
      <c r="Q1162" s="4">
        <f>O1162-P1162</f>
        <v>1</v>
      </c>
    </row>
    <row r="1163" spans="1:17" ht="15" customHeight="1" x14ac:dyDescent="0.25">
      <c r="A1163">
        <v>535</v>
      </c>
      <c r="B1163" t="s">
        <v>51</v>
      </c>
      <c r="C1163" t="s">
        <v>395</v>
      </c>
      <c r="D1163" t="s">
        <v>641</v>
      </c>
      <c r="E1163">
        <v>4</v>
      </c>
      <c r="F1163">
        <v>231</v>
      </c>
      <c r="G1163" t="s">
        <v>369</v>
      </c>
      <c r="H1163" t="s">
        <v>126</v>
      </c>
      <c r="I1163" s="1">
        <v>1</v>
      </c>
      <c r="J1163" t="s">
        <v>22</v>
      </c>
      <c r="K1163" s="4"/>
      <c r="L1163" s="4"/>
      <c r="M1163" s="4">
        <f>I1163-K1163+L1163</f>
        <v>1</v>
      </c>
      <c r="N1163" s="4"/>
      <c r="O1163" s="4">
        <f>M1163-N1163</f>
        <v>1</v>
      </c>
      <c r="P1163" s="4"/>
      <c r="Q1163" s="4">
        <f>O1163-P1163</f>
        <v>1</v>
      </c>
    </row>
    <row r="1164" spans="1:17" ht="15" customHeight="1" x14ac:dyDescent="0.25">
      <c r="A1164">
        <v>536</v>
      </c>
      <c r="B1164" t="s">
        <v>51</v>
      </c>
      <c r="C1164" t="s">
        <v>297</v>
      </c>
      <c r="D1164" t="s">
        <v>642</v>
      </c>
      <c r="E1164">
        <v>12</v>
      </c>
      <c r="F1164">
        <v>39.909999999999997</v>
      </c>
      <c r="G1164" t="s">
        <v>44</v>
      </c>
      <c r="H1164" t="s">
        <v>31</v>
      </c>
      <c r="I1164" s="4">
        <v>2</v>
      </c>
      <c r="J1164" t="s">
        <v>32</v>
      </c>
      <c r="K1164" s="4"/>
      <c r="L1164" s="4"/>
      <c r="M1164" s="4"/>
      <c r="N1164" s="4"/>
      <c r="O1164" s="4"/>
      <c r="P1164" s="4"/>
      <c r="Q1164" s="4"/>
    </row>
    <row r="1165" spans="1:17" ht="15" customHeight="1" x14ac:dyDescent="0.25">
      <c r="A1165">
        <v>536</v>
      </c>
      <c r="B1165" t="s">
        <v>51</v>
      </c>
      <c r="C1165" t="s">
        <v>297</v>
      </c>
      <c r="D1165" t="s">
        <v>642</v>
      </c>
      <c r="E1165">
        <v>12</v>
      </c>
      <c r="F1165">
        <v>39.909999999999997</v>
      </c>
      <c r="G1165" t="s">
        <v>44</v>
      </c>
      <c r="H1165" t="s">
        <v>37</v>
      </c>
      <c r="I1165" s="1">
        <v>10</v>
      </c>
      <c r="J1165" t="s">
        <v>22</v>
      </c>
      <c r="K1165" s="4">
        <v>7</v>
      </c>
      <c r="L1165" s="4">
        <v>7</v>
      </c>
      <c r="M1165" s="4">
        <f>I1165-K1165+L1165</f>
        <v>10</v>
      </c>
      <c r="N1165" s="4"/>
      <c r="O1165" s="4">
        <f>M1165-N1165</f>
        <v>10</v>
      </c>
      <c r="P1165" s="4"/>
      <c r="Q1165" s="4">
        <f>O1165-P1165</f>
        <v>10</v>
      </c>
    </row>
    <row r="1166" spans="1:17" ht="15" customHeight="1" x14ac:dyDescent="0.25">
      <c r="A1166">
        <v>537</v>
      </c>
      <c r="B1166" t="s">
        <v>51</v>
      </c>
      <c r="C1166" t="s">
        <v>395</v>
      </c>
      <c r="D1166" t="s">
        <v>643</v>
      </c>
      <c r="E1166">
        <v>1</v>
      </c>
      <c r="F1166">
        <v>14.9</v>
      </c>
      <c r="G1166" t="s">
        <v>44</v>
      </c>
      <c r="H1166" t="s">
        <v>76</v>
      </c>
      <c r="I1166" s="4">
        <v>1</v>
      </c>
      <c r="J1166" t="s">
        <v>77</v>
      </c>
      <c r="K1166" s="4">
        <v>1</v>
      </c>
      <c r="L1166" s="4"/>
      <c r="M1166" s="4"/>
      <c r="N1166" s="4"/>
      <c r="O1166" s="4"/>
      <c r="P1166" s="4"/>
      <c r="Q1166" s="4"/>
    </row>
    <row r="1167" spans="1:17" ht="15" customHeight="1" x14ac:dyDescent="0.25">
      <c r="A1167">
        <v>538</v>
      </c>
      <c r="B1167" t="s">
        <v>67</v>
      </c>
      <c r="C1167" t="s">
        <v>389</v>
      </c>
      <c r="D1167" t="s">
        <v>644</v>
      </c>
      <c r="E1167">
        <v>1</v>
      </c>
      <c r="F1167">
        <v>150</v>
      </c>
      <c r="G1167" t="s">
        <v>44</v>
      </c>
      <c r="H1167" t="s">
        <v>76</v>
      </c>
      <c r="I1167" s="4">
        <v>1</v>
      </c>
      <c r="J1167" t="s">
        <v>77</v>
      </c>
      <c r="K1167" s="4">
        <v>1</v>
      </c>
      <c r="L1167" s="4"/>
      <c r="M1167" s="4"/>
      <c r="N1167" s="4"/>
      <c r="O1167" s="4"/>
      <c r="P1167" s="4"/>
      <c r="Q1167" s="4"/>
    </row>
    <row r="1168" spans="1:17" ht="15" customHeight="1" x14ac:dyDescent="0.25">
      <c r="A1168">
        <v>539</v>
      </c>
      <c r="B1168" t="s">
        <v>38</v>
      </c>
      <c r="C1168" t="s">
        <v>39</v>
      </c>
      <c r="D1168" t="s">
        <v>645</v>
      </c>
      <c r="E1168">
        <v>2</v>
      </c>
      <c r="F1168">
        <v>290</v>
      </c>
      <c r="G1168" t="s">
        <v>369</v>
      </c>
      <c r="H1168" t="s">
        <v>116</v>
      </c>
      <c r="I1168" s="4">
        <v>2</v>
      </c>
      <c r="J1168" t="s">
        <v>115</v>
      </c>
      <c r="K1168" s="1">
        <v>2</v>
      </c>
      <c r="L1168" s="2">
        <v>2</v>
      </c>
      <c r="M1168" s="3" t="e">
        <f>#REF!+L1168</f>
        <v>#REF!</v>
      </c>
      <c r="N1168" s="1">
        <v>2</v>
      </c>
      <c r="O1168" s="3" t="e">
        <f>M1168-N1168</f>
        <v>#REF!</v>
      </c>
      <c r="Q1168" s="3" t="e">
        <f>O1168-P1168</f>
        <v>#REF!</v>
      </c>
    </row>
    <row r="1169" spans="1:17" ht="15" customHeight="1" x14ac:dyDescent="0.25">
      <c r="A1169">
        <v>540</v>
      </c>
      <c r="B1169" t="s">
        <v>67</v>
      </c>
      <c r="C1169" t="s">
        <v>646</v>
      </c>
      <c r="D1169" t="s">
        <v>647</v>
      </c>
      <c r="E1169">
        <v>3</v>
      </c>
      <c r="F1169">
        <v>405</v>
      </c>
      <c r="G1169" t="s">
        <v>369</v>
      </c>
      <c r="H1169" t="s">
        <v>131</v>
      </c>
      <c r="I1169" s="1">
        <v>2</v>
      </c>
      <c r="J1169" t="s">
        <v>22</v>
      </c>
      <c r="K1169" s="4"/>
      <c r="L1169" s="4"/>
      <c r="M1169" s="4">
        <f>I1169-K1169+L1169</f>
        <v>2</v>
      </c>
      <c r="N1169" s="4"/>
      <c r="O1169" s="4">
        <f>M1169-N1169</f>
        <v>2</v>
      </c>
      <c r="P1169" s="4"/>
      <c r="Q1169" s="4">
        <f>O1169-P1169</f>
        <v>2</v>
      </c>
    </row>
    <row r="1170" spans="1:17" ht="15" customHeight="1" x14ac:dyDescent="0.25">
      <c r="A1170">
        <v>540</v>
      </c>
      <c r="B1170" t="s">
        <v>67</v>
      </c>
      <c r="C1170" t="s">
        <v>646</v>
      </c>
      <c r="D1170" t="s">
        <v>647</v>
      </c>
      <c r="E1170">
        <v>3</v>
      </c>
      <c r="F1170">
        <v>405</v>
      </c>
      <c r="G1170" t="s">
        <v>369</v>
      </c>
      <c r="H1170" t="s">
        <v>25</v>
      </c>
      <c r="I1170" s="1">
        <v>1</v>
      </c>
      <c r="J1170" t="s">
        <v>22</v>
      </c>
      <c r="K1170" s="4"/>
      <c r="L1170" s="4"/>
      <c r="M1170" s="4">
        <f>I1170-K1170+L1170</f>
        <v>1</v>
      </c>
      <c r="N1170" s="4"/>
      <c r="O1170" s="4">
        <f>M1170-N1170</f>
        <v>1</v>
      </c>
      <c r="P1170" s="4"/>
      <c r="Q1170" s="4">
        <f>O1170-P1170</f>
        <v>1</v>
      </c>
    </row>
    <row r="1171" spans="1:17" ht="15" customHeight="1" x14ac:dyDescent="0.25">
      <c r="A1171">
        <v>541</v>
      </c>
      <c r="B1171" t="s">
        <v>38</v>
      </c>
      <c r="C1171" t="s">
        <v>39</v>
      </c>
      <c r="D1171" t="s">
        <v>648</v>
      </c>
      <c r="E1171">
        <v>4</v>
      </c>
      <c r="F1171">
        <v>68.25</v>
      </c>
      <c r="G1171" t="s">
        <v>44</v>
      </c>
      <c r="H1171" t="s">
        <v>116</v>
      </c>
      <c r="I1171" s="4">
        <v>4</v>
      </c>
      <c r="J1171" t="s">
        <v>115</v>
      </c>
      <c r="K1171" s="1">
        <v>4</v>
      </c>
      <c r="L1171" s="2">
        <v>4</v>
      </c>
      <c r="M1171" s="3" t="e">
        <f>#REF!+L1171</f>
        <v>#REF!</v>
      </c>
      <c r="N1171" s="1">
        <v>4</v>
      </c>
      <c r="O1171" s="3" t="e">
        <f>M1171-N1171</f>
        <v>#REF!</v>
      </c>
      <c r="Q1171" s="3" t="e">
        <f>O1171-P1171</f>
        <v>#REF!</v>
      </c>
    </row>
    <row r="1172" spans="1:17" ht="15" customHeight="1" x14ac:dyDescent="0.25">
      <c r="A1172">
        <v>542</v>
      </c>
      <c r="B1172" t="s">
        <v>51</v>
      </c>
      <c r="C1172" t="s">
        <v>395</v>
      </c>
      <c r="D1172" t="s">
        <v>649</v>
      </c>
      <c r="E1172">
        <v>1</v>
      </c>
      <c r="F1172">
        <v>568</v>
      </c>
      <c r="G1172" t="s">
        <v>44</v>
      </c>
      <c r="H1172" t="s">
        <v>76</v>
      </c>
      <c r="I1172" s="4">
        <v>1</v>
      </c>
      <c r="J1172" t="s">
        <v>77</v>
      </c>
      <c r="K1172" s="4"/>
      <c r="L1172" s="4"/>
      <c r="M1172" s="4"/>
      <c r="N1172" s="4"/>
      <c r="O1172" s="4"/>
      <c r="P1172" s="4"/>
      <c r="Q1172" s="4"/>
    </row>
    <row r="1173" spans="1:17" ht="15" customHeight="1" x14ac:dyDescent="0.25">
      <c r="A1173">
        <v>543</v>
      </c>
      <c r="B1173" t="s">
        <v>51</v>
      </c>
      <c r="C1173" t="s">
        <v>395</v>
      </c>
      <c r="D1173" t="s">
        <v>650</v>
      </c>
      <c r="E1173">
        <v>50</v>
      </c>
      <c r="F1173">
        <v>18</v>
      </c>
      <c r="G1173" t="s">
        <v>369</v>
      </c>
      <c r="H1173" t="s">
        <v>46</v>
      </c>
      <c r="I1173" s="4">
        <v>3</v>
      </c>
      <c r="J1173" t="s">
        <v>20</v>
      </c>
      <c r="K1173" s="4">
        <f>I1173</f>
        <v>3</v>
      </c>
      <c r="L1173" s="4"/>
      <c r="M1173" s="4" t="e">
        <f>L1173-#REF!</f>
        <v>#REF!</v>
      </c>
      <c r="N1173" s="4"/>
      <c r="O1173" s="4" t="e">
        <f>M1173-N1173</f>
        <v>#REF!</v>
      </c>
      <c r="P1173" s="4"/>
      <c r="Q1173" s="4"/>
    </row>
    <row r="1174" spans="1:17" ht="15" customHeight="1" x14ac:dyDescent="0.25">
      <c r="A1174">
        <v>543</v>
      </c>
      <c r="B1174" t="s">
        <v>51</v>
      </c>
      <c r="C1174" t="s">
        <v>395</v>
      </c>
      <c r="D1174" t="s">
        <v>650</v>
      </c>
      <c r="E1174">
        <v>50</v>
      </c>
      <c r="F1174">
        <v>18</v>
      </c>
      <c r="G1174" t="s">
        <v>369</v>
      </c>
      <c r="H1174" t="s">
        <v>141</v>
      </c>
      <c r="I1174" s="1">
        <v>3</v>
      </c>
      <c r="J1174" t="s">
        <v>22</v>
      </c>
      <c r="K1174" s="4">
        <v>3</v>
      </c>
      <c r="L1174" s="4"/>
      <c r="M1174" s="4">
        <f>I1174-K1174+L1174</f>
        <v>0</v>
      </c>
      <c r="N1174" s="4"/>
      <c r="O1174" s="4">
        <f>M1174-N1174</f>
        <v>0</v>
      </c>
      <c r="P1174" s="4"/>
      <c r="Q1174" s="4">
        <f>O1174-P1174</f>
        <v>0</v>
      </c>
    </row>
    <row r="1175" spans="1:17" ht="15" customHeight="1" x14ac:dyDescent="0.25">
      <c r="A1175">
        <v>543</v>
      </c>
      <c r="B1175" t="s">
        <v>51</v>
      </c>
      <c r="C1175" t="s">
        <v>395</v>
      </c>
      <c r="D1175" t="s">
        <v>650</v>
      </c>
      <c r="E1175">
        <v>50</v>
      </c>
      <c r="F1175">
        <v>18</v>
      </c>
      <c r="G1175" t="s">
        <v>369</v>
      </c>
      <c r="H1175" t="s">
        <v>243</v>
      </c>
      <c r="I1175" s="4">
        <v>1</v>
      </c>
      <c r="J1175" t="s">
        <v>20</v>
      </c>
      <c r="K1175" s="4">
        <f>I1175</f>
        <v>1</v>
      </c>
      <c r="L1175" s="4"/>
      <c r="M1175" s="4" t="e">
        <f>L1175-#REF!</f>
        <v>#REF!</v>
      </c>
      <c r="N1175" s="4"/>
      <c r="O1175" s="4" t="e">
        <f>M1175-N1175</f>
        <v>#REF!</v>
      </c>
      <c r="P1175" s="4"/>
      <c r="Q1175" s="4"/>
    </row>
    <row r="1176" spans="1:17" ht="15" customHeight="1" x14ac:dyDescent="0.25">
      <c r="A1176">
        <v>543</v>
      </c>
      <c r="B1176" t="s">
        <v>51</v>
      </c>
      <c r="C1176" t="s">
        <v>395</v>
      </c>
      <c r="D1176" t="s">
        <v>650</v>
      </c>
      <c r="E1176">
        <v>50</v>
      </c>
      <c r="F1176">
        <v>18</v>
      </c>
      <c r="G1176" t="s">
        <v>369</v>
      </c>
      <c r="H1176" t="s">
        <v>47</v>
      </c>
      <c r="I1176" s="4">
        <v>1</v>
      </c>
      <c r="J1176" t="s">
        <v>20</v>
      </c>
      <c r="K1176" s="4">
        <f>I1176</f>
        <v>1</v>
      </c>
      <c r="L1176" s="4"/>
      <c r="M1176" s="4" t="e">
        <f>L1176-#REF!</f>
        <v>#REF!</v>
      </c>
      <c r="N1176" s="4"/>
      <c r="O1176" s="4" t="e">
        <f>M1176-N1176</f>
        <v>#REF!</v>
      </c>
      <c r="P1176" s="4"/>
      <c r="Q1176" s="4"/>
    </row>
    <row r="1177" spans="1:17" ht="15" customHeight="1" x14ac:dyDescent="0.25">
      <c r="A1177">
        <v>543</v>
      </c>
      <c r="B1177" t="s">
        <v>51</v>
      </c>
      <c r="C1177" t="s">
        <v>395</v>
      </c>
      <c r="D1177" t="s">
        <v>650</v>
      </c>
      <c r="E1177">
        <v>50</v>
      </c>
      <c r="F1177">
        <v>18</v>
      </c>
      <c r="G1177" t="s">
        <v>369</v>
      </c>
      <c r="H1177" t="s">
        <v>116</v>
      </c>
      <c r="I1177" s="4">
        <v>24</v>
      </c>
      <c r="J1177" t="s">
        <v>115</v>
      </c>
      <c r="K1177" s="1">
        <v>24</v>
      </c>
      <c r="M1177" s="3" t="e">
        <f>#REF!+L1177</f>
        <v>#REF!</v>
      </c>
      <c r="O1177" s="3" t="e">
        <f>M1177-N1177</f>
        <v>#REF!</v>
      </c>
      <c r="Q1177" s="3" t="e">
        <f>O1177-P1177</f>
        <v>#REF!</v>
      </c>
    </row>
    <row r="1178" spans="1:17" ht="15" customHeight="1" x14ac:dyDescent="0.25">
      <c r="A1178">
        <v>543</v>
      </c>
      <c r="B1178" t="s">
        <v>51</v>
      </c>
      <c r="C1178" t="s">
        <v>395</v>
      </c>
      <c r="D1178" t="s">
        <v>650</v>
      </c>
      <c r="E1178">
        <v>50</v>
      </c>
      <c r="F1178">
        <v>18</v>
      </c>
      <c r="G1178" t="s">
        <v>369</v>
      </c>
      <c r="H1178" t="s">
        <v>31</v>
      </c>
      <c r="I1178" s="4">
        <v>3</v>
      </c>
      <c r="J1178" t="s">
        <v>32</v>
      </c>
      <c r="K1178" s="4"/>
      <c r="L1178" s="4"/>
      <c r="M1178" s="4"/>
      <c r="N1178" s="4"/>
      <c r="O1178" s="4"/>
      <c r="P1178" s="4"/>
      <c r="Q1178" s="4"/>
    </row>
    <row r="1179" spans="1:17" ht="15" customHeight="1" x14ac:dyDescent="0.25">
      <c r="A1179">
        <v>543</v>
      </c>
      <c r="B1179" t="s">
        <v>51</v>
      </c>
      <c r="C1179" t="s">
        <v>395</v>
      </c>
      <c r="D1179" t="s">
        <v>650</v>
      </c>
      <c r="E1179">
        <v>50</v>
      </c>
      <c r="F1179">
        <v>18</v>
      </c>
      <c r="G1179" t="s">
        <v>369</v>
      </c>
      <c r="H1179" t="s">
        <v>49</v>
      </c>
      <c r="I1179" s="1">
        <v>10</v>
      </c>
      <c r="J1179" t="s">
        <v>22</v>
      </c>
      <c r="K1179" s="4"/>
      <c r="L1179" s="4"/>
      <c r="M1179" s="4">
        <f>I1179-K1179+L1179</f>
        <v>10</v>
      </c>
      <c r="N1179" s="4"/>
      <c r="O1179" s="4">
        <f>M1179-N1179</f>
        <v>10</v>
      </c>
      <c r="P1179" s="4"/>
      <c r="Q1179" s="4">
        <f>O1179-P1179</f>
        <v>10</v>
      </c>
    </row>
    <row r="1180" spans="1:17" ht="15" customHeight="1" x14ac:dyDescent="0.25">
      <c r="A1180">
        <v>543</v>
      </c>
      <c r="B1180" t="s">
        <v>51</v>
      </c>
      <c r="C1180" t="s">
        <v>395</v>
      </c>
      <c r="D1180" t="s">
        <v>650</v>
      </c>
      <c r="E1180">
        <v>50</v>
      </c>
      <c r="F1180">
        <v>18</v>
      </c>
      <c r="G1180" t="s">
        <v>369</v>
      </c>
      <c r="H1180" t="s">
        <v>108</v>
      </c>
      <c r="I1180" s="1">
        <v>5</v>
      </c>
      <c r="J1180" t="s">
        <v>22</v>
      </c>
      <c r="K1180" s="4"/>
      <c r="L1180" s="4"/>
      <c r="M1180" s="4">
        <f>I1180-K1180+L1180</f>
        <v>5</v>
      </c>
      <c r="N1180" s="4"/>
      <c r="O1180" s="4">
        <f>M1180-N1180</f>
        <v>5</v>
      </c>
      <c r="P1180" s="4">
        <v>3</v>
      </c>
      <c r="Q1180" s="4">
        <f>O1180-P1180</f>
        <v>2</v>
      </c>
    </row>
    <row r="1181" spans="1:17" ht="15" customHeight="1" x14ac:dyDescent="0.25">
      <c r="A1181">
        <v>544</v>
      </c>
      <c r="B1181" t="s">
        <v>51</v>
      </c>
      <c r="C1181" t="s">
        <v>395</v>
      </c>
      <c r="D1181" t="s">
        <v>651</v>
      </c>
      <c r="E1181">
        <v>1</v>
      </c>
      <c r="F1181">
        <v>63</v>
      </c>
      <c r="G1181" t="s">
        <v>44</v>
      </c>
      <c r="H1181" t="s">
        <v>76</v>
      </c>
      <c r="I1181" s="4">
        <v>1</v>
      </c>
      <c r="J1181" t="s">
        <v>77</v>
      </c>
      <c r="K1181" s="4">
        <v>1</v>
      </c>
      <c r="L1181" s="4"/>
      <c r="M1181" s="4"/>
      <c r="N1181" s="4"/>
      <c r="O1181" s="4"/>
      <c r="P1181" s="4"/>
      <c r="Q1181" s="4"/>
    </row>
    <row r="1182" spans="1:17" ht="15" customHeight="1" x14ac:dyDescent="0.25">
      <c r="A1182">
        <v>553</v>
      </c>
      <c r="B1182" t="s">
        <v>38</v>
      </c>
      <c r="C1182" t="s">
        <v>39</v>
      </c>
      <c r="D1182" t="s">
        <v>652</v>
      </c>
      <c r="E1182">
        <v>2</v>
      </c>
      <c r="F1182">
        <v>261.48</v>
      </c>
      <c r="G1182" t="s">
        <v>369</v>
      </c>
      <c r="H1182" t="s">
        <v>49</v>
      </c>
      <c r="I1182" s="1">
        <v>1</v>
      </c>
      <c r="J1182" t="s">
        <v>22</v>
      </c>
      <c r="K1182" s="4">
        <v>1</v>
      </c>
      <c r="L1182" s="4"/>
      <c r="M1182" s="4">
        <f t="shared" ref="M1182:M1187" si="116">I1182-K1182+L1182</f>
        <v>0</v>
      </c>
      <c r="N1182" s="4"/>
      <c r="O1182" s="4">
        <f t="shared" ref="O1182:O1203" si="117">M1182-N1182</f>
        <v>0</v>
      </c>
      <c r="P1182" s="4"/>
      <c r="Q1182" s="4">
        <f t="shared" ref="Q1182:Q1187" si="118">O1182-P1182</f>
        <v>0</v>
      </c>
    </row>
    <row r="1183" spans="1:17" ht="15" customHeight="1" x14ac:dyDescent="0.25">
      <c r="A1183">
        <v>553</v>
      </c>
      <c r="B1183" t="s">
        <v>38</v>
      </c>
      <c r="C1183" t="s">
        <v>39</v>
      </c>
      <c r="D1183" t="s">
        <v>652</v>
      </c>
      <c r="E1183">
        <v>2</v>
      </c>
      <c r="F1183">
        <v>261.48</v>
      </c>
      <c r="G1183" t="s">
        <v>369</v>
      </c>
      <c r="H1183" t="s">
        <v>64</v>
      </c>
      <c r="I1183" s="1">
        <v>1</v>
      </c>
      <c r="J1183" t="s">
        <v>22</v>
      </c>
      <c r="K1183" s="4">
        <v>1</v>
      </c>
      <c r="L1183" s="4"/>
      <c r="M1183" s="4">
        <f t="shared" si="116"/>
        <v>0</v>
      </c>
      <c r="N1183" s="4"/>
      <c r="O1183" s="4">
        <f t="shared" si="117"/>
        <v>0</v>
      </c>
      <c r="P1183" s="4"/>
      <c r="Q1183" s="4">
        <f t="shared" si="118"/>
        <v>0</v>
      </c>
    </row>
    <row r="1184" spans="1:17" ht="15" customHeight="1" x14ac:dyDescent="0.25">
      <c r="A1184">
        <v>569</v>
      </c>
      <c r="B1184" t="s">
        <v>67</v>
      </c>
      <c r="C1184" t="s">
        <v>653</v>
      </c>
      <c r="D1184" t="s">
        <v>654</v>
      </c>
      <c r="E1184">
        <v>2</v>
      </c>
      <c r="F1184">
        <v>270</v>
      </c>
      <c r="G1184" t="s">
        <v>369</v>
      </c>
      <c r="H1184" t="s">
        <v>49</v>
      </c>
      <c r="I1184" s="1">
        <v>1</v>
      </c>
      <c r="J1184" t="s">
        <v>22</v>
      </c>
      <c r="K1184" s="4"/>
      <c r="L1184" s="4"/>
      <c r="M1184" s="4">
        <f t="shared" si="116"/>
        <v>1</v>
      </c>
      <c r="N1184" s="4"/>
      <c r="O1184" s="4">
        <f t="shared" si="117"/>
        <v>1</v>
      </c>
      <c r="P1184" s="4"/>
      <c r="Q1184" s="4">
        <f t="shared" si="118"/>
        <v>1</v>
      </c>
    </row>
    <row r="1185" spans="1:17" ht="15" customHeight="1" x14ac:dyDescent="0.25">
      <c r="A1185">
        <v>569</v>
      </c>
      <c r="B1185" t="s">
        <v>67</v>
      </c>
      <c r="C1185" t="s">
        <v>653</v>
      </c>
      <c r="D1185" t="s">
        <v>654</v>
      </c>
      <c r="E1185">
        <v>2</v>
      </c>
      <c r="F1185">
        <v>270</v>
      </c>
      <c r="G1185" t="s">
        <v>369</v>
      </c>
      <c r="H1185" t="s">
        <v>64</v>
      </c>
      <c r="I1185" s="1">
        <v>1</v>
      </c>
      <c r="J1185" t="s">
        <v>22</v>
      </c>
      <c r="K1185" s="4"/>
      <c r="L1185" s="4"/>
      <c r="M1185" s="4">
        <f t="shared" si="116"/>
        <v>1</v>
      </c>
      <c r="N1185" s="4"/>
      <c r="O1185" s="4">
        <f t="shared" si="117"/>
        <v>1</v>
      </c>
      <c r="P1185" s="4"/>
      <c r="Q1185" s="4">
        <f t="shared" si="118"/>
        <v>1</v>
      </c>
    </row>
    <row r="1186" spans="1:17" ht="15" customHeight="1" x14ac:dyDescent="0.25">
      <c r="A1186">
        <v>573</v>
      </c>
      <c r="B1186" t="s">
        <v>15</v>
      </c>
      <c r="C1186" t="s">
        <v>164</v>
      </c>
      <c r="D1186" t="s">
        <v>655</v>
      </c>
      <c r="E1186">
        <v>50</v>
      </c>
      <c r="F1186">
        <v>66.400000000000006</v>
      </c>
      <c r="G1186" t="s">
        <v>30</v>
      </c>
      <c r="H1186" t="s">
        <v>37</v>
      </c>
      <c r="I1186" s="1">
        <v>45</v>
      </c>
      <c r="J1186" t="s">
        <v>22</v>
      </c>
      <c r="K1186" s="4">
        <v>3</v>
      </c>
      <c r="L1186" s="4">
        <v>3</v>
      </c>
      <c r="M1186" s="4">
        <f t="shared" si="116"/>
        <v>45</v>
      </c>
      <c r="N1186" s="4"/>
      <c r="O1186" s="4">
        <f t="shared" si="117"/>
        <v>45</v>
      </c>
      <c r="P1186" s="4"/>
      <c r="Q1186" s="4">
        <f t="shared" si="118"/>
        <v>45</v>
      </c>
    </row>
    <row r="1187" spans="1:17" ht="15" customHeight="1" x14ac:dyDescent="0.25">
      <c r="A1187">
        <v>573</v>
      </c>
      <c r="B1187" t="s">
        <v>15</v>
      </c>
      <c r="C1187" t="s">
        <v>164</v>
      </c>
      <c r="D1187" t="s">
        <v>655</v>
      </c>
      <c r="E1187">
        <v>50</v>
      </c>
      <c r="F1187">
        <v>66.400000000000006</v>
      </c>
      <c r="G1187" t="s">
        <v>30</v>
      </c>
      <c r="H1187" t="s">
        <v>37</v>
      </c>
      <c r="I1187" s="1">
        <v>5</v>
      </c>
      <c r="J1187" t="s">
        <v>22</v>
      </c>
      <c r="K1187" s="4"/>
      <c r="L1187" s="4"/>
      <c r="M1187" s="4">
        <f t="shared" si="116"/>
        <v>5</v>
      </c>
      <c r="N1187" s="4"/>
      <c r="O1187" s="4">
        <f t="shared" si="117"/>
        <v>5</v>
      </c>
      <c r="P1187" s="4"/>
      <c r="Q1187" s="4">
        <f t="shared" si="118"/>
        <v>5</v>
      </c>
    </row>
    <row r="1188" spans="1:17" ht="15" customHeight="1" x14ac:dyDescent="0.25">
      <c r="A1188">
        <v>574</v>
      </c>
      <c r="B1188" t="s">
        <v>51</v>
      </c>
      <c r="C1188" t="s">
        <v>395</v>
      </c>
      <c r="D1188" t="s">
        <v>656</v>
      </c>
      <c r="E1188">
        <v>17</v>
      </c>
      <c r="F1188">
        <v>8.6999999999999993</v>
      </c>
      <c r="G1188" t="s">
        <v>369</v>
      </c>
      <c r="H1188" t="s">
        <v>46</v>
      </c>
      <c r="I1188" s="4">
        <v>7</v>
      </c>
      <c r="J1188" t="s">
        <v>20</v>
      </c>
      <c r="K1188" s="4">
        <f>I1188</f>
        <v>7</v>
      </c>
      <c r="L1188" s="4"/>
      <c r="M1188" s="4" t="e">
        <f>L1188-#REF!</f>
        <v>#REF!</v>
      </c>
      <c r="N1188" s="4"/>
      <c r="O1188" s="4" t="e">
        <f t="shared" si="117"/>
        <v>#REF!</v>
      </c>
      <c r="P1188" s="4"/>
      <c r="Q1188" s="4"/>
    </row>
    <row r="1189" spans="1:17" ht="15" customHeight="1" x14ac:dyDescent="0.25">
      <c r="A1189">
        <v>574</v>
      </c>
      <c r="B1189" t="s">
        <v>51</v>
      </c>
      <c r="C1189" t="s">
        <v>395</v>
      </c>
      <c r="D1189" t="s">
        <v>656</v>
      </c>
      <c r="E1189">
        <v>17</v>
      </c>
      <c r="F1189">
        <v>8.6999999999999993</v>
      </c>
      <c r="G1189" t="s">
        <v>369</v>
      </c>
      <c r="H1189" t="s">
        <v>243</v>
      </c>
      <c r="I1189" s="4">
        <v>1</v>
      </c>
      <c r="J1189" t="s">
        <v>20</v>
      </c>
      <c r="K1189" s="4">
        <f>I1189</f>
        <v>1</v>
      </c>
      <c r="L1189" s="4"/>
      <c r="M1189" s="4" t="e">
        <f>L1189-#REF!</f>
        <v>#REF!</v>
      </c>
      <c r="N1189" s="4"/>
      <c r="O1189" s="4" t="e">
        <f t="shared" si="117"/>
        <v>#REF!</v>
      </c>
      <c r="P1189" s="4"/>
      <c r="Q1189" s="4"/>
    </row>
    <row r="1190" spans="1:17" ht="15" customHeight="1" x14ac:dyDescent="0.25">
      <c r="A1190">
        <v>574</v>
      </c>
      <c r="B1190" t="s">
        <v>51</v>
      </c>
      <c r="C1190" t="s">
        <v>395</v>
      </c>
      <c r="D1190" t="s">
        <v>656</v>
      </c>
      <c r="E1190">
        <v>17</v>
      </c>
      <c r="F1190">
        <v>8.6999999999999993</v>
      </c>
      <c r="G1190" t="s">
        <v>369</v>
      </c>
      <c r="H1190" t="s">
        <v>46</v>
      </c>
      <c r="I1190" s="4">
        <v>3</v>
      </c>
      <c r="J1190" t="s">
        <v>20</v>
      </c>
      <c r="K1190" s="4">
        <f>I1190</f>
        <v>3</v>
      </c>
      <c r="L1190" s="4"/>
      <c r="M1190" s="4" t="e">
        <f>L1190-#REF!</f>
        <v>#REF!</v>
      </c>
      <c r="N1190" s="4"/>
      <c r="O1190" s="4" t="e">
        <f t="shared" si="117"/>
        <v>#REF!</v>
      </c>
      <c r="P1190" s="4"/>
      <c r="Q1190" s="4"/>
    </row>
    <row r="1191" spans="1:17" ht="15" customHeight="1" x14ac:dyDescent="0.25">
      <c r="A1191">
        <v>574</v>
      </c>
      <c r="B1191" t="s">
        <v>51</v>
      </c>
      <c r="C1191" t="s">
        <v>395</v>
      </c>
      <c r="D1191" t="s">
        <v>656</v>
      </c>
      <c r="E1191">
        <v>17</v>
      </c>
      <c r="F1191">
        <v>8.6999999999999993</v>
      </c>
      <c r="G1191" t="s">
        <v>369</v>
      </c>
      <c r="H1191" t="s">
        <v>61</v>
      </c>
      <c r="I1191" s="1">
        <v>1</v>
      </c>
      <c r="J1191" t="s">
        <v>22</v>
      </c>
      <c r="K1191" s="4">
        <v>1</v>
      </c>
      <c r="L1191" s="4"/>
      <c r="M1191" s="4">
        <f>I1191-K1191+L1191</f>
        <v>0</v>
      </c>
      <c r="N1191" s="4"/>
      <c r="O1191" s="4">
        <f t="shared" si="117"/>
        <v>0</v>
      </c>
      <c r="P1191" s="4"/>
      <c r="Q1191" s="4">
        <f>O1191-P1191</f>
        <v>0</v>
      </c>
    </row>
    <row r="1192" spans="1:17" ht="15" customHeight="1" x14ac:dyDescent="0.25">
      <c r="A1192">
        <v>574</v>
      </c>
      <c r="B1192" t="s">
        <v>51</v>
      </c>
      <c r="C1192" t="s">
        <v>395</v>
      </c>
      <c r="D1192" t="s">
        <v>656</v>
      </c>
      <c r="E1192">
        <v>17</v>
      </c>
      <c r="F1192">
        <v>8.6999999999999993</v>
      </c>
      <c r="G1192" t="s">
        <v>369</v>
      </c>
      <c r="H1192" t="s">
        <v>131</v>
      </c>
      <c r="I1192" s="1">
        <v>1</v>
      </c>
      <c r="J1192" t="s">
        <v>22</v>
      </c>
      <c r="K1192" s="4">
        <v>1</v>
      </c>
      <c r="L1192" s="4"/>
      <c r="M1192" s="4">
        <f>I1192-K1192+L1192</f>
        <v>0</v>
      </c>
      <c r="N1192" s="4"/>
      <c r="O1192" s="4">
        <f t="shared" si="117"/>
        <v>0</v>
      </c>
      <c r="P1192" s="4"/>
      <c r="Q1192" s="4">
        <f>O1192-P1192</f>
        <v>0</v>
      </c>
    </row>
    <row r="1193" spans="1:17" ht="15" customHeight="1" x14ac:dyDescent="0.25">
      <c r="A1193">
        <v>574</v>
      </c>
      <c r="B1193" t="s">
        <v>51</v>
      </c>
      <c r="C1193" t="s">
        <v>395</v>
      </c>
      <c r="D1193" t="s">
        <v>656</v>
      </c>
      <c r="E1193">
        <v>17</v>
      </c>
      <c r="F1193">
        <v>8.6999999999999993</v>
      </c>
      <c r="G1193" t="s">
        <v>369</v>
      </c>
      <c r="H1193" t="s">
        <v>50</v>
      </c>
      <c r="I1193" s="1">
        <v>1</v>
      </c>
      <c r="J1193" t="s">
        <v>22</v>
      </c>
      <c r="K1193" s="4"/>
      <c r="L1193" s="4"/>
      <c r="M1193" s="4">
        <f>I1193-K1193+L1193</f>
        <v>1</v>
      </c>
      <c r="N1193" s="4"/>
      <c r="O1193" s="4">
        <f t="shared" si="117"/>
        <v>1</v>
      </c>
      <c r="P1193" s="4">
        <v>1</v>
      </c>
      <c r="Q1193" s="4">
        <f>O1193-P1193</f>
        <v>0</v>
      </c>
    </row>
    <row r="1194" spans="1:17" ht="15" customHeight="1" x14ac:dyDescent="0.25">
      <c r="A1194">
        <v>574</v>
      </c>
      <c r="B1194" t="s">
        <v>51</v>
      </c>
      <c r="C1194" t="s">
        <v>395</v>
      </c>
      <c r="D1194" t="s">
        <v>656</v>
      </c>
      <c r="E1194">
        <v>17</v>
      </c>
      <c r="F1194">
        <v>8.6999999999999993</v>
      </c>
      <c r="G1194" t="s">
        <v>369</v>
      </c>
      <c r="H1194" t="s">
        <v>233</v>
      </c>
      <c r="I1194" s="1">
        <v>1</v>
      </c>
      <c r="J1194" t="s">
        <v>22</v>
      </c>
      <c r="K1194" s="4"/>
      <c r="L1194" s="4"/>
      <c r="M1194" s="4">
        <f>I1194-K1194+L1194</f>
        <v>1</v>
      </c>
      <c r="N1194" s="4"/>
      <c r="O1194" s="4">
        <f t="shared" si="117"/>
        <v>1</v>
      </c>
      <c r="P1194" s="4"/>
      <c r="Q1194" s="4">
        <f>O1194-P1194</f>
        <v>1</v>
      </c>
    </row>
    <row r="1195" spans="1:17" ht="15" customHeight="1" x14ac:dyDescent="0.25">
      <c r="A1195">
        <v>574</v>
      </c>
      <c r="B1195" t="s">
        <v>51</v>
      </c>
      <c r="C1195" t="s">
        <v>395</v>
      </c>
      <c r="D1195" t="s">
        <v>656</v>
      </c>
      <c r="E1195">
        <v>17</v>
      </c>
      <c r="F1195">
        <v>8.6999999999999993</v>
      </c>
      <c r="G1195" t="s">
        <v>369</v>
      </c>
      <c r="H1195" t="s">
        <v>64</v>
      </c>
      <c r="I1195" s="1">
        <v>2</v>
      </c>
      <c r="J1195" t="s">
        <v>22</v>
      </c>
      <c r="K1195" s="4"/>
      <c r="L1195" s="4"/>
      <c r="M1195" s="4">
        <f>I1195-K1195+L1195</f>
        <v>2</v>
      </c>
      <c r="N1195" s="4"/>
      <c r="O1195" s="4">
        <f t="shared" si="117"/>
        <v>2</v>
      </c>
      <c r="P1195" s="4"/>
      <c r="Q1195" s="4">
        <f>O1195-P1195</f>
        <v>2</v>
      </c>
    </row>
    <row r="1196" spans="1:17" ht="15" customHeight="1" x14ac:dyDescent="0.25">
      <c r="A1196">
        <v>575</v>
      </c>
      <c r="B1196" t="s">
        <v>51</v>
      </c>
      <c r="C1196" t="s">
        <v>395</v>
      </c>
      <c r="D1196" t="s">
        <v>657</v>
      </c>
      <c r="E1196">
        <v>17</v>
      </c>
      <c r="F1196">
        <v>8.4700000000000006</v>
      </c>
      <c r="G1196" t="s">
        <v>369</v>
      </c>
      <c r="H1196" t="s">
        <v>46</v>
      </c>
      <c r="I1196" s="4">
        <v>7</v>
      </c>
      <c r="J1196" t="s">
        <v>20</v>
      </c>
      <c r="K1196" s="4">
        <f>I1196</f>
        <v>7</v>
      </c>
      <c r="L1196" s="4"/>
      <c r="M1196" s="4" t="e">
        <f>L1196-#REF!</f>
        <v>#REF!</v>
      </c>
      <c r="N1196" s="4"/>
      <c r="O1196" s="4" t="e">
        <f t="shared" si="117"/>
        <v>#REF!</v>
      </c>
      <c r="P1196" s="4"/>
      <c r="Q1196" s="4"/>
    </row>
    <row r="1197" spans="1:17" ht="15" customHeight="1" x14ac:dyDescent="0.25">
      <c r="A1197">
        <v>575</v>
      </c>
      <c r="B1197" t="s">
        <v>51</v>
      </c>
      <c r="C1197" t="s">
        <v>395</v>
      </c>
      <c r="D1197" t="s">
        <v>657</v>
      </c>
      <c r="E1197">
        <v>17</v>
      </c>
      <c r="F1197">
        <v>8.4700000000000006</v>
      </c>
      <c r="G1197" t="s">
        <v>369</v>
      </c>
      <c r="H1197" t="s">
        <v>243</v>
      </c>
      <c r="I1197" s="4">
        <v>1</v>
      </c>
      <c r="J1197" t="s">
        <v>20</v>
      </c>
      <c r="K1197" s="4">
        <f>I1197</f>
        <v>1</v>
      </c>
      <c r="L1197" s="4"/>
      <c r="M1197" s="4" t="e">
        <f>L1197-#REF!</f>
        <v>#REF!</v>
      </c>
      <c r="N1197" s="4"/>
      <c r="O1197" s="4" t="e">
        <f t="shared" si="117"/>
        <v>#REF!</v>
      </c>
      <c r="P1197" s="4"/>
      <c r="Q1197" s="4"/>
    </row>
    <row r="1198" spans="1:17" ht="15" customHeight="1" x14ac:dyDescent="0.25">
      <c r="A1198">
        <v>575</v>
      </c>
      <c r="B1198" t="s">
        <v>51</v>
      </c>
      <c r="C1198" t="s">
        <v>395</v>
      </c>
      <c r="D1198" t="s">
        <v>657</v>
      </c>
      <c r="E1198">
        <v>17</v>
      </c>
      <c r="F1198">
        <v>8.4700000000000006</v>
      </c>
      <c r="G1198" t="s">
        <v>369</v>
      </c>
      <c r="H1198" t="s">
        <v>46</v>
      </c>
      <c r="I1198" s="4">
        <v>3</v>
      </c>
      <c r="J1198" t="s">
        <v>20</v>
      </c>
      <c r="K1198" s="4">
        <f>I1198</f>
        <v>3</v>
      </c>
      <c r="L1198" s="4"/>
      <c r="M1198" s="4" t="e">
        <f>L1198-#REF!</f>
        <v>#REF!</v>
      </c>
      <c r="N1198" s="4"/>
      <c r="O1198" s="4" t="e">
        <f t="shared" si="117"/>
        <v>#REF!</v>
      </c>
      <c r="P1198" s="4"/>
      <c r="Q1198" s="4"/>
    </row>
    <row r="1199" spans="1:17" ht="15" customHeight="1" x14ac:dyDescent="0.25">
      <c r="A1199">
        <v>575</v>
      </c>
      <c r="B1199" t="s">
        <v>51</v>
      </c>
      <c r="C1199" t="s">
        <v>395</v>
      </c>
      <c r="D1199" t="s">
        <v>657</v>
      </c>
      <c r="E1199">
        <v>17</v>
      </c>
      <c r="F1199">
        <v>8.4700000000000006</v>
      </c>
      <c r="G1199" t="s">
        <v>369</v>
      </c>
      <c r="H1199" t="s">
        <v>61</v>
      </c>
      <c r="I1199" s="1">
        <v>1</v>
      </c>
      <c r="J1199" t="s">
        <v>22</v>
      </c>
      <c r="K1199" s="4">
        <v>1</v>
      </c>
      <c r="L1199" s="4"/>
      <c r="M1199" s="4">
        <f>I1199-K1199+L1199</f>
        <v>0</v>
      </c>
      <c r="N1199" s="4"/>
      <c r="O1199" s="4">
        <f t="shared" si="117"/>
        <v>0</v>
      </c>
      <c r="P1199" s="4"/>
      <c r="Q1199" s="4">
        <f>O1199-P1199</f>
        <v>0</v>
      </c>
    </row>
    <row r="1200" spans="1:17" ht="15" customHeight="1" x14ac:dyDescent="0.25">
      <c r="A1200">
        <v>575</v>
      </c>
      <c r="B1200" t="s">
        <v>51</v>
      </c>
      <c r="C1200" t="s">
        <v>395</v>
      </c>
      <c r="D1200" t="s">
        <v>657</v>
      </c>
      <c r="E1200">
        <v>17</v>
      </c>
      <c r="F1200">
        <v>8.4700000000000006</v>
      </c>
      <c r="G1200" t="s">
        <v>369</v>
      </c>
      <c r="H1200" t="s">
        <v>131</v>
      </c>
      <c r="I1200" s="1">
        <v>1</v>
      </c>
      <c r="J1200" t="s">
        <v>22</v>
      </c>
      <c r="K1200" s="4">
        <v>1</v>
      </c>
      <c r="L1200" s="4"/>
      <c r="M1200" s="4">
        <f>I1200-K1200+L1200</f>
        <v>0</v>
      </c>
      <c r="N1200" s="4"/>
      <c r="O1200" s="4">
        <f t="shared" si="117"/>
        <v>0</v>
      </c>
      <c r="P1200" s="4"/>
      <c r="Q1200" s="4">
        <f>O1200-P1200</f>
        <v>0</v>
      </c>
    </row>
    <row r="1201" spans="1:17" ht="15" customHeight="1" x14ac:dyDescent="0.25">
      <c r="A1201">
        <v>575</v>
      </c>
      <c r="B1201" t="s">
        <v>51</v>
      </c>
      <c r="C1201" t="s">
        <v>395</v>
      </c>
      <c r="D1201" t="s">
        <v>657</v>
      </c>
      <c r="E1201">
        <v>17</v>
      </c>
      <c r="F1201">
        <v>8.4700000000000006</v>
      </c>
      <c r="G1201" t="s">
        <v>369</v>
      </c>
      <c r="H1201" t="s">
        <v>50</v>
      </c>
      <c r="I1201" s="1">
        <v>1</v>
      </c>
      <c r="J1201" t="s">
        <v>22</v>
      </c>
      <c r="K1201" s="4"/>
      <c r="L1201" s="4"/>
      <c r="M1201" s="4">
        <f>I1201-K1201+L1201</f>
        <v>1</v>
      </c>
      <c r="N1201" s="4"/>
      <c r="O1201" s="4">
        <f t="shared" si="117"/>
        <v>1</v>
      </c>
      <c r="P1201" s="4">
        <v>1</v>
      </c>
      <c r="Q1201" s="4">
        <f>O1201-P1201</f>
        <v>0</v>
      </c>
    </row>
    <row r="1202" spans="1:17" ht="15" customHeight="1" x14ac:dyDescent="0.25">
      <c r="A1202">
        <v>575</v>
      </c>
      <c r="B1202" t="s">
        <v>51</v>
      </c>
      <c r="C1202" t="s">
        <v>395</v>
      </c>
      <c r="D1202" t="s">
        <v>657</v>
      </c>
      <c r="E1202">
        <v>17</v>
      </c>
      <c r="F1202">
        <v>8.4700000000000006</v>
      </c>
      <c r="G1202" t="s">
        <v>369</v>
      </c>
      <c r="H1202" t="s">
        <v>233</v>
      </c>
      <c r="I1202" s="1">
        <v>1</v>
      </c>
      <c r="J1202" t="s">
        <v>22</v>
      </c>
      <c r="K1202" s="4"/>
      <c r="L1202" s="4"/>
      <c r="M1202" s="4">
        <f>I1202-K1202+L1202</f>
        <v>1</v>
      </c>
      <c r="N1202" s="4"/>
      <c r="O1202" s="4">
        <f t="shared" si="117"/>
        <v>1</v>
      </c>
      <c r="P1202" s="4"/>
      <c r="Q1202" s="4">
        <f>O1202-P1202</f>
        <v>1</v>
      </c>
    </row>
    <row r="1203" spans="1:17" ht="15" customHeight="1" x14ac:dyDescent="0.25">
      <c r="A1203">
        <v>575</v>
      </c>
      <c r="B1203" t="s">
        <v>51</v>
      </c>
      <c r="C1203" t="s">
        <v>395</v>
      </c>
      <c r="D1203" t="s">
        <v>657</v>
      </c>
      <c r="E1203">
        <v>17</v>
      </c>
      <c r="F1203">
        <v>8.4700000000000006</v>
      </c>
      <c r="G1203" t="s">
        <v>369</v>
      </c>
      <c r="H1203" t="s">
        <v>64</v>
      </c>
      <c r="I1203" s="1">
        <v>2</v>
      </c>
      <c r="J1203" t="s">
        <v>22</v>
      </c>
      <c r="K1203" s="4"/>
      <c r="L1203" s="4"/>
      <c r="M1203" s="4">
        <f>I1203-K1203+L1203</f>
        <v>2</v>
      </c>
      <c r="N1203" s="4"/>
      <c r="O1203" s="4">
        <f t="shared" si="117"/>
        <v>2</v>
      </c>
      <c r="P1203" s="4"/>
      <c r="Q1203" s="4">
        <f>O1203-P1203</f>
        <v>2</v>
      </c>
    </row>
    <row r="1204" spans="1:17" ht="15" customHeight="1" x14ac:dyDescent="0.25">
      <c r="A1204">
        <v>576</v>
      </c>
      <c r="B1204" t="s">
        <v>51</v>
      </c>
      <c r="C1204" t="s">
        <v>395</v>
      </c>
      <c r="D1204" t="s">
        <v>658</v>
      </c>
      <c r="E1204">
        <v>1</v>
      </c>
      <c r="F1204">
        <v>18.8</v>
      </c>
      <c r="G1204" t="s">
        <v>369</v>
      </c>
      <c r="H1204" t="s">
        <v>76</v>
      </c>
      <c r="I1204" s="4">
        <v>1</v>
      </c>
      <c r="J1204" t="s">
        <v>77</v>
      </c>
      <c r="K1204" s="4">
        <v>1</v>
      </c>
      <c r="L1204" s="4"/>
      <c r="M1204" s="4"/>
      <c r="N1204" s="4"/>
      <c r="O1204" s="4"/>
      <c r="P1204" s="4"/>
      <c r="Q1204" s="4"/>
    </row>
    <row r="1205" spans="1:17" ht="15" customHeight="1" x14ac:dyDescent="0.25">
      <c r="A1205">
        <v>577</v>
      </c>
      <c r="B1205" t="s">
        <v>51</v>
      </c>
      <c r="C1205" t="s">
        <v>395</v>
      </c>
      <c r="D1205" t="s">
        <v>659</v>
      </c>
      <c r="E1205">
        <v>1</v>
      </c>
      <c r="F1205">
        <v>15.4</v>
      </c>
      <c r="G1205" t="s">
        <v>369</v>
      </c>
      <c r="H1205" t="s">
        <v>76</v>
      </c>
      <c r="I1205" s="4">
        <v>1</v>
      </c>
      <c r="J1205" t="s">
        <v>77</v>
      </c>
      <c r="K1205" s="4"/>
      <c r="L1205" s="4"/>
      <c r="M1205" s="4"/>
      <c r="N1205" s="4"/>
      <c r="O1205" s="4"/>
      <c r="P1205" s="4"/>
      <c r="Q1205" s="4"/>
    </row>
    <row r="1206" spans="1:17" ht="15" customHeight="1" x14ac:dyDescent="0.25">
      <c r="A1206">
        <v>578</v>
      </c>
      <c r="B1206" t="s">
        <v>51</v>
      </c>
      <c r="C1206" t="s">
        <v>395</v>
      </c>
      <c r="D1206" t="s">
        <v>660</v>
      </c>
      <c r="E1206">
        <v>4</v>
      </c>
      <c r="F1206">
        <v>15.4</v>
      </c>
      <c r="G1206" t="s">
        <v>393</v>
      </c>
      <c r="H1206" t="s">
        <v>49</v>
      </c>
      <c r="I1206" s="1">
        <v>2</v>
      </c>
      <c r="J1206" t="s">
        <v>22</v>
      </c>
      <c r="K1206" s="4">
        <v>2</v>
      </c>
      <c r="L1206" s="4"/>
      <c r="M1206" s="4">
        <f>I1206-K1206+L1206</f>
        <v>0</v>
      </c>
      <c r="N1206" s="4"/>
      <c r="O1206" s="4">
        <f>M1206-N1206</f>
        <v>0</v>
      </c>
      <c r="P1206" s="4"/>
      <c r="Q1206" s="4">
        <f>O1206-P1206</f>
        <v>0</v>
      </c>
    </row>
    <row r="1207" spans="1:17" ht="15" customHeight="1" x14ac:dyDescent="0.25">
      <c r="A1207">
        <v>578</v>
      </c>
      <c r="B1207" t="s">
        <v>51</v>
      </c>
      <c r="C1207" t="s">
        <v>395</v>
      </c>
      <c r="D1207" t="s">
        <v>660</v>
      </c>
      <c r="E1207">
        <v>4</v>
      </c>
      <c r="F1207">
        <v>15.4</v>
      </c>
      <c r="G1207" t="s">
        <v>393</v>
      </c>
      <c r="H1207" t="s">
        <v>76</v>
      </c>
      <c r="I1207" s="4">
        <v>1</v>
      </c>
      <c r="J1207" t="s">
        <v>77</v>
      </c>
      <c r="K1207" s="4">
        <v>1</v>
      </c>
      <c r="L1207" s="4"/>
      <c r="M1207" s="4"/>
      <c r="N1207" s="4"/>
      <c r="O1207" s="4"/>
      <c r="P1207" s="4"/>
      <c r="Q1207" s="4"/>
    </row>
    <row r="1208" spans="1:17" ht="15" customHeight="1" x14ac:dyDescent="0.25">
      <c r="A1208">
        <v>578</v>
      </c>
      <c r="B1208" t="s">
        <v>51</v>
      </c>
      <c r="C1208" t="s">
        <v>395</v>
      </c>
      <c r="D1208" t="s">
        <v>660</v>
      </c>
      <c r="E1208">
        <v>4</v>
      </c>
      <c r="F1208">
        <v>15.4</v>
      </c>
      <c r="G1208" t="s">
        <v>393</v>
      </c>
      <c r="H1208" t="s">
        <v>31</v>
      </c>
      <c r="I1208" s="4">
        <v>1</v>
      </c>
      <c r="J1208" t="s">
        <v>32</v>
      </c>
      <c r="K1208" s="4"/>
      <c r="L1208" s="4"/>
      <c r="M1208" s="4"/>
      <c r="N1208" s="4"/>
      <c r="O1208" s="4"/>
      <c r="P1208" s="4"/>
      <c r="Q1208" s="4"/>
    </row>
    <row r="1209" spans="1:17" ht="15" customHeight="1" x14ac:dyDescent="0.25">
      <c r="A1209">
        <v>579</v>
      </c>
      <c r="B1209" t="s">
        <v>51</v>
      </c>
      <c r="C1209" t="s">
        <v>395</v>
      </c>
      <c r="D1209" t="s">
        <v>661</v>
      </c>
      <c r="E1209">
        <v>5</v>
      </c>
      <c r="F1209">
        <v>1.8</v>
      </c>
      <c r="G1209" t="s">
        <v>369</v>
      </c>
      <c r="H1209" t="s">
        <v>116</v>
      </c>
      <c r="I1209" s="4">
        <v>5</v>
      </c>
      <c r="J1209" t="s">
        <v>115</v>
      </c>
      <c r="K1209" s="1">
        <v>5</v>
      </c>
      <c r="M1209" s="3" t="e">
        <f>#REF!+L1209</f>
        <v>#REF!</v>
      </c>
      <c r="O1209" s="3" t="e">
        <f>M1209-N1209</f>
        <v>#REF!</v>
      </c>
      <c r="Q1209" s="3" t="e">
        <f>O1209-P1209</f>
        <v>#REF!</v>
      </c>
    </row>
    <row r="1210" spans="1:17" ht="15" customHeight="1" x14ac:dyDescent="0.25">
      <c r="A1210">
        <v>580</v>
      </c>
      <c r="B1210" t="s">
        <v>51</v>
      </c>
      <c r="C1210" t="s">
        <v>395</v>
      </c>
      <c r="D1210" t="s">
        <v>662</v>
      </c>
      <c r="E1210">
        <v>1</v>
      </c>
      <c r="F1210">
        <v>10</v>
      </c>
      <c r="G1210" t="s">
        <v>44</v>
      </c>
      <c r="H1210" t="s">
        <v>76</v>
      </c>
      <c r="I1210" s="4">
        <v>1</v>
      </c>
      <c r="J1210" t="s">
        <v>77</v>
      </c>
      <c r="K1210" s="4"/>
      <c r="L1210" s="4"/>
      <c r="M1210" s="4"/>
      <c r="N1210" s="4"/>
      <c r="O1210" s="4"/>
      <c r="P1210" s="4"/>
      <c r="Q1210" s="4"/>
    </row>
    <row r="1211" spans="1:17" ht="15" customHeight="1" x14ac:dyDescent="0.25">
      <c r="A1211">
        <v>581</v>
      </c>
      <c r="B1211" t="s">
        <v>51</v>
      </c>
      <c r="C1211" t="s">
        <v>395</v>
      </c>
      <c r="D1211" t="s">
        <v>663</v>
      </c>
      <c r="E1211">
        <v>7</v>
      </c>
      <c r="F1211">
        <v>16.420000000000002</v>
      </c>
      <c r="G1211" t="s">
        <v>369</v>
      </c>
      <c r="H1211" t="s">
        <v>46</v>
      </c>
      <c r="I1211" s="4">
        <v>1</v>
      </c>
      <c r="J1211" t="s">
        <v>20</v>
      </c>
      <c r="K1211" s="4">
        <f>I1211</f>
        <v>1</v>
      </c>
      <c r="L1211" s="4"/>
      <c r="M1211" s="4" t="e">
        <f>L1211-#REF!</f>
        <v>#REF!</v>
      </c>
      <c r="N1211" s="4"/>
      <c r="O1211" s="4" t="e">
        <f>M1211-N1211</f>
        <v>#REF!</v>
      </c>
      <c r="P1211" s="4"/>
      <c r="Q1211" s="4"/>
    </row>
    <row r="1212" spans="1:17" ht="15" customHeight="1" x14ac:dyDescent="0.25">
      <c r="A1212">
        <v>581</v>
      </c>
      <c r="B1212" t="s">
        <v>51</v>
      </c>
      <c r="C1212" t="s">
        <v>395</v>
      </c>
      <c r="D1212" t="s">
        <v>663</v>
      </c>
      <c r="E1212">
        <v>7</v>
      </c>
      <c r="F1212">
        <v>16.420000000000002</v>
      </c>
      <c r="G1212" t="s">
        <v>369</v>
      </c>
      <c r="H1212" t="s">
        <v>76</v>
      </c>
      <c r="I1212" s="4">
        <v>1</v>
      </c>
      <c r="J1212" t="s">
        <v>77</v>
      </c>
      <c r="K1212" s="4">
        <v>1</v>
      </c>
      <c r="L1212" s="4"/>
      <c r="M1212" s="4"/>
      <c r="N1212" s="4"/>
      <c r="O1212" s="4"/>
      <c r="P1212" s="4"/>
      <c r="Q1212" s="4"/>
    </row>
    <row r="1213" spans="1:17" ht="15" customHeight="1" x14ac:dyDescent="0.25">
      <c r="A1213">
        <v>581</v>
      </c>
      <c r="B1213" t="s">
        <v>51</v>
      </c>
      <c r="C1213" t="s">
        <v>395</v>
      </c>
      <c r="D1213" t="s">
        <v>663</v>
      </c>
      <c r="E1213">
        <v>7</v>
      </c>
      <c r="F1213">
        <v>16.420000000000002</v>
      </c>
      <c r="G1213" t="s">
        <v>369</v>
      </c>
      <c r="H1213" t="s">
        <v>46</v>
      </c>
      <c r="I1213" s="4">
        <v>3</v>
      </c>
      <c r="J1213" t="s">
        <v>20</v>
      </c>
      <c r="K1213" s="4">
        <f>I1213</f>
        <v>3</v>
      </c>
      <c r="L1213" s="4"/>
      <c r="M1213" s="4" t="e">
        <f>L1213-#REF!</f>
        <v>#REF!</v>
      </c>
      <c r="N1213" s="4"/>
      <c r="O1213" s="4" t="e">
        <f>M1213-N1213</f>
        <v>#REF!</v>
      </c>
      <c r="P1213" s="4"/>
      <c r="Q1213" s="4"/>
    </row>
    <row r="1214" spans="1:17" ht="15" customHeight="1" x14ac:dyDescent="0.25">
      <c r="A1214">
        <v>581</v>
      </c>
      <c r="B1214" t="s">
        <v>51</v>
      </c>
      <c r="C1214" t="s">
        <v>395</v>
      </c>
      <c r="D1214" t="s">
        <v>663</v>
      </c>
      <c r="E1214">
        <v>7</v>
      </c>
      <c r="F1214">
        <v>16.420000000000002</v>
      </c>
      <c r="G1214" t="s">
        <v>369</v>
      </c>
      <c r="H1214" t="s">
        <v>47</v>
      </c>
      <c r="I1214" s="4">
        <v>1</v>
      </c>
      <c r="J1214" t="s">
        <v>20</v>
      </c>
      <c r="K1214" s="4">
        <f>I1214</f>
        <v>1</v>
      </c>
      <c r="L1214" s="4"/>
      <c r="M1214" s="4" t="e">
        <f>L1214-#REF!</f>
        <v>#REF!</v>
      </c>
      <c r="N1214" s="4"/>
      <c r="O1214" s="4" t="e">
        <f>M1214-N1214</f>
        <v>#REF!</v>
      </c>
      <c r="P1214" s="4"/>
      <c r="Q1214" s="4"/>
    </row>
    <row r="1215" spans="1:17" ht="15" customHeight="1" x14ac:dyDescent="0.25">
      <c r="A1215">
        <v>581</v>
      </c>
      <c r="B1215" t="s">
        <v>51</v>
      </c>
      <c r="C1215" t="s">
        <v>395</v>
      </c>
      <c r="D1215" t="s">
        <v>663</v>
      </c>
      <c r="E1215">
        <v>7</v>
      </c>
      <c r="F1215">
        <v>16.420000000000002</v>
      </c>
      <c r="G1215" t="s">
        <v>369</v>
      </c>
      <c r="H1215" t="s">
        <v>31</v>
      </c>
      <c r="I1215" s="4">
        <v>1</v>
      </c>
      <c r="J1215" t="s">
        <v>32</v>
      </c>
      <c r="K1215" s="4"/>
      <c r="L1215" s="4"/>
      <c r="M1215" s="4"/>
      <c r="N1215" s="4"/>
      <c r="O1215" s="4"/>
      <c r="P1215" s="4"/>
      <c r="Q1215" s="4"/>
    </row>
    <row r="1216" spans="1:17" ht="15" customHeight="1" x14ac:dyDescent="0.25">
      <c r="A1216">
        <v>582</v>
      </c>
      <c r="B1216" t="s">
        <v>38</v>
      </c>
      <c r="C1216" t="s">
        <v>395</v>
      </c>
      <c r="D1216" t="s">
        <v>664</v>
      </c>
      <c r="E1216">
        <v>1</v>
      </c>
      <c r="F1216">
        <v>9</v>
      </c>
      <c r="G1216" t="s">
        <v>44</v>
      </c>
      <c r="H1216" t="s">
        <v>76</v>
      </c>
      <c r="I1216" s="4">
        <v>1</v>
      </c>
      <c r="J1216" t="s">
        <v>77</v>
      </c>
      <c r="K1216" s="4"/>
      <c r="L1216" s="4"/>
      <c r="M1216" s="4"/>
      <c r="N1216" s="4"/>
      <c r="O1216" s="4"/>
      <c r="P1216" s="4"/>
      <c r="Q1216" s="4"/>
    </row>
    <row r="1217" spans="1:17" ht="15" customHeight="1" x14ac:dyDescent="0.25">
      <c r="A1217">
        <v>583</v>
      </c>
      <c r="B1217" t="s">
        <v>51</v>
      </c>
      <c r="C1217" t="s">
        <v>395</v>
      </c>
      <c r="D1217" t="s">
        <v>665</v>
      </c>
      <c r="E1217">
        <v>1</v>
      </c>
      <c r="F1217">
        <v>12</v>
      </c>
      <c r="G1217" t="s">
        <v>44</v>
      </c>
      <c r="H1217" t="s">
        <v>76</v>
      </c>
      <c r="I1217" s="4">
        <v>1</v>
      </c>
      <c r="J1217" t="s">
        <v>77</v>
      </c>
      <c r="K1217" s="4">
        <v>1</v>
      </c>
      <c r="L1217" s="4"/>
      <c r="M1217" s="4"/>
      <c r="N1217" s="4"/>
      <c r="O1217" s="4"/>
      <c r="P1217" s="4"/>
      <c r="Q1217" s="4"/>
    </row>
    <row r="1218" spans="1:17" ht="15" customHeight="1" x14ac:dyDescent="0.25">
      <c r="A1218">
        <v>584</v>
      </c>
      <c r="B1218" t="s">
        <v>51</v>
      </c>
      <c r="C1218" t="s">
        <v>395</v>
      </c>
      <c r="D1218" t="s">
        <v>666</v>
      </c>
      <c r="E1218">
        <v>2</v>
      </c>
      <c r="F1218">
        <v>112.5</v>
      </c>
      <c r="G1218" t="s">
        <v>369</v>
      </c>
      <c r="H1218" t="s">
        <v>46</v>
      </c>
      <c r="I1218" s="4">
        <v>2</v>
      </c>
      <c r="J1218" t="s">
        <v>20</v>
      </c>
      <c r="K1218" s="4">
        <f>I1218</f>
        <v>2</v>
      </c>
      <c r="L1218" s="4"/>
      <c r="M1218" s="4" t="e">
        <f>L1218-#REF!</f>
        <v>#REF!</v>
      </c>
      <c r="N1218" s="4"/>
      <c r="O1218" s="4" t="e">
        <f>M1218-N1218</f>
        <v>#REF!</v>
      </c>
      <c r="P1218" s="4"/>
      <c r="Q1218" s="4"/>
    </row>
    <row r="1219" spans="1:17" ht="15" customHeight="1" x14ac:dyDescent="0.25">
      <c r="A1219">
        <v>585</v>
      </c>
      <c r="B1219" t="s">
        <v>51</v>
      </c>
      <c r="C1219" t="s">
        <v>395</v>
      </c>
      <c r="D1219" t="s">
        <v>667</v>
      </c>
      <c r="E1219">
        <v>1</v>
      </c>
      <c r="F1219">
        <v>123</v>
      </c>
      <c r="G1219" t="s">
        <v>44</v>
      </c>
      <c r="H1219" t="s">
        <v>76</v>
      </c>
      <c r="I1219" s="4">
        <v>1</v>
      </c>
      <c r="J1219" t="s">
        <v>77</v>
      </c>
      <c r="K1219" s="4">
        <v>1</v>
      </c>
      <c r="L1219" s="4"/>
      <c r="M1219" s="4"/>
      <c r="N1219" s="4"/>
      <c r="O1219" s="4"/>
      <c r="P1219" s="4"/>
      <c r="Q1219" s="4"/>
    </row>
    <row r="1220" spans="1:17" ht="15" customHeight="1" x14ac:dyDescent="0.25">
      <c r="A1220">
        <v>586</v>
      </c>
      <c r="B1220" t="s">
        <v>51</v>
      </c>
      <c r="C1220" t="s">
        <v>395</v>
      </c>
      <c r="D1220" t="s">
        <v>668</v>
      </c>
      <c r="E1220">
        <v>1</v>
      </c>
      <c r="F1220">
        <v>390</v>
      </c>
      <c r="G1220" t="s">
        <v>44</v>
      </c>
      <c r="H1220" t="s">
        <v>76</v>
      </c>
      <c r="I1220" s="4">
        <v>1</v>
      </c>
      <c r="J1220" t="s">
        <v>77</v>
      </c>
      <c r="K1220" s="4">
        <v>1</v>
      </c>
      <c r="L1220" s="4"/>
      <c r="M1220" s="4"/>
      <c r="N1220" s="4"/>
      <c r="O1220" s="4"/>
      <c r="P1220" s="4"/>
      <c r="Q1220" s="4"/>
    </row>
    <row r="1221" spans="1:17" ht="15" customHeight="1" x14ac:dyDescent="0.25">
      <c r="A1221">
        <v>587</v>
      </c>
      <c r="B1221" t="s">
        <v>38</v>
      </c>
      <c r="C1221" t="s">
        <v>395</v>
      </c>
      <c r="D1221" t="s">
        <v>669</v>
      </c>
      <c r="E1221">
        <v>8</v>
      </c>
      <c r="F1221">
        <v>7.5</v>
      </c>
      <c r="G1221" t="s">
        <v>369</v>
      </c>
      <c r="H1221" t="s">
        <v>76</v>
      </c>
      <c r="I1221" s="4">
        <v>1</v>
      </c>
      <c r="J1221" t="s">
        <v>77</v>
      </c>
      <c r="K1221" s="4"/>
      <c r="L1221" s="4"/>
      <c r="M1221" s="4"/>
      <c r="N1221" s="4"/>
      <c r="O1221" s="4"/>
      <c r="P1221" s="4"/>
      <c r="Q1221" s="4"/>
    </row>
    <row r="1222" spans="1:17" ht="15" customHeight="1" x14ac:dyDescent="0.25">
      <c r="A1222">
        <v>587</v>
      </c>
      <c r="B1222" t="s">
        <v>38</v>
      </c>
      <c r="C1222" t="s">
        <v>395</v>
      </c>
      <c r="D1222" t="s">
        <v>669</v>
      </c>
      <c r="E1222">
        <v>8</v>
      </c>
      <c r="F1222">
        <v>7.5</v>
      </c>
      <c r="G1222" t="s">
        <v>369</v>
      </c>
      <c r="H1222" t="s">
        <v>47</v>
      </c>
      <c r="I1222" s="4">
        <v>6</v>
      </c>
      <c r="J1222" t="s">
        <v>20</v>
      </c>
      <c r="K1222" s="4">
        <f>I1222</f>
        <v>6</v>
      </c>
      <c r="L1222" s="4"/>
      <c r="M1222" s="4" t="e">
        <f>L1222-#REF!</f>
        <v>#REF!</v>
      </c>
      <c r="N1222" s="4"/>
      <c r="O1222" s="4" t="e">
        <f>M1222-N1222</f>
        <v>#REF!</v>
      </c>
      <c r="P1222" s="4"/>
      <c r="Q1222" s="4"/>
    </row>
    <row r="1223" spans="1:17" ht="15" customHeight="1" x14ac:dyDescent="0.25">
      <c r="A1223">
        <v>587</v>
      </c>
      <c r="B1223" t="s">
        <v>38</v>
      </c>
      <c r="C1223" t="s">
        <v>395</v>
      </c>
      <c r="D1223" t="s">
        <v>669</v>
      </c>
      <c r="E1223">
        <v>8</v>
      </c>
      <c r="F1223">
        <v>7.5</v>
      </c>
      <c r="G1223" t="s">
        <v>369</v>
      </c>
      <c r="H1223" t="s">
        <v>31</v>
      </c>
      <c r="I1223" s="4">
        <v>1</v>
      </c>
      <c r="J1223" t="s">
        <v>32</v>
      </c>
      <c r="K1223" s="4"/>
      <c r="L1223" s="4"/>
      <c r="M1223" s="4"/>
      <c r="N1223" s="4"/>
      <c r="O1223" s="4"/>
      <c r="P1223" s="4"/>
      <c r="Q1223" s="4"/>
    </row>
    <row r="1224" spans="1:17" ht="15" customHeight="1" x14ac:dyDescent="0.25">
      <c r="A1224">
        <v>588</v>
      </c>
      <c r="B1224" t="s">
        <v>38</v>
      </c>
      <c r="C1224" t="s">
        <v>395</v>
      </c>
      <c r="D1224" t="s">
        <v>670</v>
      </c>
      <c r="E1224">
        <v>1</v>
      </c>
      <c r="F1224">
        <v>13</v>
      </c>
      <c r="G1224" t="s">
        <v>44</v>
      </c>
      <c r="H1224" t="s">
        <v>76</v>
      </c>
      <c r="I1224" s="4">
        <v>1</v>
      </c>
      <c r="J1224" t="s">
        <v>77</v>
      </c>
      <c r="K1224" s="4">
        <v>1</v>
      </c>
      <c r="L1224" s="4"/>
      <c r="M1224" s="4"/>
      <c r="N1224" s="4"/>
      <c r="O1224" s="4"/>
      <c r="P1224" s="4"/>
      <c r="Q1224" s="4"/>
    </row>
    <row r="1225" spans="1:17" ht="15" customHeight="1" x14ac:dyDescent="0.25">
      <c r="A1225">
        <v>589</v>
      </c>
      <c r="B1225" t="s">
        <v>51</v>
      </c>
      <c r="C1225" t="s">
        <v>395</v>
      </c>
      <c r="D1225" t="s">
        <v>671</v>
      </c>
      <c r="E1225">
        <v>1</v>
      </c>
      <c r="F1225">
        <v>10.5</v>
      </c>
      <c r="G1225" t="s">
        <v>369</v>
      </c>
      <c r="H1225" t="s">
        <v>76</v>
      </c>
      <c r="I1225" s="4">
        <v>1</v>
      </c>
      <c r="J1225" t="s">
        <v>77</v>
      </c>
      <c r="K1225" s="4">
        <v>1</v>
      </c>
      <c r="L1225" s="4"/>
      <c r="M1225" s="4"/>
      <c r="N1225" s="4"/>
      <c r="O1225" s="4"/>
      <c r="P1225" s="4"/>
      <c r="Q1225" s="4"/>
    </row>
    <row r="1226" spans="1:17" ht="15" customHeight="1" x14ac:dyDescent="0.25">
      <c r="A1226">
        <v>590</v>
      </c>
      <c r="B1226" t="s">
        <v>67</v>
      </c>
      <c r="C1226" t="s">
        <v>389</v>
      </c>
      <c r="D1226" t="s">
        <v>672</v>
      </c>
      <c r="E1226">
        <v>1</v>
      </c>
      <c r="F1226">
        <v>9.75</v>
      </c>
      <c r="G1226" t="s">
        <v>393</v>
      </c>
      <c r="H1226" t="s">
        <v>61</v>
      </c>
      <c r="I1226" s="1">
        <v>1</v>
      </c>
      <c r="J1226" t="s">
        <v>22</v>
      </c>
      <c r="K1226" s="4"/>
      <c r="L1226" s="4"/>
      <c r="M1226" s="4">
        <f>I1226-K1226+L1226</f>
        <v>1</v>
      </c>
      <c r="N1226" s="4"/>
      <c r="O1226" s="4">
        <f>M1226-N1226</f>
        <v>1</v>
      </c>
      <c r="P1226" s="4"/>
      <c r="Q1226" s="4">
        <f>O1226-P1226</f>
        <v>1</v>
      </c>
    </row>
    <row r="1227" spans="1:17" ht="15" customHeight="1" x14ac:dyDescent="0.25">
      <c r="A1227">
        <v>591</v>
      </c>
      <c r="B1227" t="s">
        <v>51</v>
      </c>
      <c r="C1227" t="s">
        <v>395</v>
      </c>
      <c r="D1227" t="s">
        <v>673</v>
      </c>
      <c r="E1227">
        <v>2</v>
      </c>
      <c r="F1227">
        <v>9.5</v>
      </c>
      <c r="G1227" t="s">
        <v>393</v>
      </c>
      <c r="H1227" t="s">
        <v>46</v>
      </c>
      <c r="I1227" s="4">
        <v>2</v>
      </c>
      <c r="J1227" t="s">
        <v>20</v>
      </c>
      <c r="K1227" s="4">
        <f>I1227</f>
        <v>2</v>
      </c>
      <c r="L1227" s="4"/>
      <c r="M1227" s="4" t="e">
        <f>L1227-#REF!</f>
        <v>#REF!</v>
      </c>
      <c r="N1227" s="4"/>
      <c r="O1227" s="4" t="e">
        <f>M1227-N1227</f>
        <v>#REF!</v>
      </c>
      <c r="P1227" s="4"/>
      <c r="Q1227" s="4"/>
    </row>
    <row r="1228" spans="1:17" ht="15" customHeight="1" x14ac:dyDescent="0.25">
      <c r="A1228">
        <v>592</v>
      </c>
      <c r="B1228" t="s">
        <v>38</v>
      </c>
      <c r="C1228" t="s">
        <v>395</v>
      </c>
      <c r="D1228" t="s">
        <v>674</v>
      </c>
      <c r="E1228">
        <v>2</v>
      </c>
      <c r="F1228">
        <v>7.5</v>
      </c>
      <c r="G1228" t="s">
        <v>369</v>
      </c>
      <c r="H1228" t="s">
        <v>116</v>
      </c>
      <c r="I1228" s="4">
        <v>2</v>
      </c>
      <c r="J1228" t="s">
        <v>115</v>
      </c>
      <c r="K1228" s="1">
        <v>2</v>
      </c>
      <c r="L1228" s="2">
        <v>2</v>
      </c>
      <c r="M1228" s="3" t="e">
        <f>#REF!+L1228</f>
        <v>#REF!</v>
      </c>
      <c r="N1228" s="1">
        <v>2</v>
      </c>
      <c r="O1228" s="3" t="e">
        <f>M1228-N1228</f>
        <v>#REF!</v>
      </c>
      <c r="Q1228" s="3" t="e">
        <f>O1228-P1228</f>
        <v>#REF!</v>
      </c>
    </row>
    <row r="1229" spans="1:17" ht="15" customHeight="1" x14ac:dyDescent="0.25">
      <c r="A1229">
        <v>593</v>
      </c>
      <c r="B1229" t="s">
        <v>38</v>
      </c>
      <c r="C1229" t="s">
        <v>395</v>
      </c>
      <c r="D1229" t="s">
        <v>675</v>
      </c>
      <c r="E1229">
        <v>1</v>
      </c>
      <c r="F1229">
        <v>9.74</v>
      </c>
      <c r="G1229" t="s">
        <v>369</v>
      </c>
      <c r="H1229" t="s">
        <v>76</v>
      </c>
      <c r="I1229" s="4">
        <v>1</v>
      </c>
      <c r="J1229" t="s">
        <v>77</v>
      </c>
      <c r="K1229" s="4">
        <v>1</v>
      </c>
      <c r="L1229" s="4"/>
      <c r="M1229" s="4"/>
      <c r="N1229" s="4"/>
      <c r="O1229" s="4"/>
      <c r="P1229" s="4"/>
      <c r="Q1229" s="4"/>
    </row>
    <row r="1230" spans="1:17" ht="15" customHeight="1" x14ac:dyDescent="0.25">
      <c r="A1230">
        <v>594</v>
      </c>
      <c r="B1230" t="s">
        <v>51</v>
      </c>
      <c r="C1230" t="s">
        <v>395</v>
      </c>
      <c r="D1230" t="s">
        <v>676</v>
      </c>
      <c r="E1230">
        <v>10</v>
      </c>
      <c r="F1230">
        <v>39.700000000000003</v>
      </c>
      <c r="G1230" t="s">
        <v>369</v>
      </c>
      <c r="H1230" t="s">
        <v>46</v>
      </c>
      <c r="I1230" s="4">
        <v>7</v>
      </c>
      <c r="J1230" t="s">
        <v>20</v>
      </c>
      <c r="K1230" s="4">
        <f>I1230</f>
        <v>7</v>
      </c>
      <c r="L1230" s="4"/>
      <c r="M1230" s="4" t="e">
        <f>L1230-#REF!</f>
        <v>#REF!</v>
      </c>
      <c r="N1230" s="4"/>
      <c r="O1230" s="4" t="e">
        <f>M1230-N1230</f>
        <v>#REF!</v>
      </c>
      <c r="P1230" s="4"/>
      <c r="Q1230" s="4"/>
    </row>
    <row r="1231" spans="1:17" ht="15" customHeight="1" x14ac:dyDescent="0.25">
      <c r="A1231">
        <v>594</v>
      </c>
      <c r="B1231" t="s">
        <v>51</v>
      </c>
      <c r="C1231" t="s">
        <v>395</v>
      </c>
      <c r="D1231" t="s">
        <v>676</v>
      </c>
      <c r="E1231">
        <v>10</v>
      </c>
      <c r="F1231">
        <v>39.700000000000003</v>
      </c>
      <c r="G1231" t="s">
        <v>369</v>
      </c>
      <c r="H1231" t="s">
        <v>76</v>
      </c>
      <c r="I1231" s="4">
        <v>1</v>
      </c>
      <c r="J1231" t="s">
        <v>77</v>
      </c>
      <c r="K1231" s="4">
        <v>1</v>
      </c>
      <c r="L1231" s="4"/>
      <c r="M1231" s="4"/>
      <c r="N1231" s="4"/>
      <c r="O1231" s="4"/>
      <c r="P1231" s="4"/>
      <c r="Q1231" s="4"/>
    </row>
    <row r="1232" spans="1:17" ht="15" customHeight="1" x14ac:dyDescent="0.25">
      <c r="A1232">
        <v>594</v>
      </c>
      <c r="B1232" t="s">
        <v>51</v>
      </c>
      <c r="C1232" t="s">
        <v>395</v>
      </c>
      <c r="D1232" t="s">
        <v>676</v>
      </c>
      <c r="E1232">
        <v>10</v>
      </c>
      <c r="F1232">
        <v>39.700000000000003</v>
      </c>
      <c r="G1232" t="s">
        <v>369</v>
      </c>
      <c r="H1232" t="s">
        <v>46</v>
      </c>
      <c r="I1232" s="4">
        <v>2</v>
      </c>
      <c r="J1232" t="s">
        <v>20</v>
      </c>
      <c r="K1232" s="4">
        <f>I1232</f>
        <v>2</v>
      </c>
      <c r="L1232" s="4"/>
      <c r="M1232" s="4" t="e">
        <f>L1232-#REF!</f>
        <v>#REF!</v>
      </c>
      <c r="N1232" s="4"/>
      <c r="O1232" s="4" t="e">
        <f>M1232-N1232</f>
        <v>#REF!</v>
      </c>
      <c r="P1232" s="4"/>
      <c r="Q1232" s="4"/>
    </row>
    <row r="1233" spans="1:17" ht="15" customHeight="1" x14ac:dyDescent="0.25">
      <c r="A1233">
        <v>595</v>
      </c>
      <c r="B1233" t="s">
        <v>51</v>
      </c>
      <c r="C1233" t="s">
        <v>395</v>
      </c>
      <c r="D1233" t="s">
        <v>677</v>
      </c>
      <c r="E1233">
        <v>1</v>
      </c>
      <c r="F1233">
        <v>16</v>
      </c>
      <c r="G1233" t="s">
        <v>44</v>
      </c>
      <c r="H1233" t="s">
        <v>76</v>
      </c>
      <c r="I1233" s="4">
        <v>1</v>
      </c>
      <c r="J1233" t="s">
        <v>77</v>
      </c>
      <c r="K1233" s="4">
        <v>1</v>
      </c>
      <c r="L1233" s="4"/>
      <c r="M1233" s="4"/>
      <c r="N1233" s="4"/>
      <c r="O1233" s="4"/>
      <c r="P1233" s="4"/>
      <c r="Q1233" s="4"/>
    </row>
    <row r="1234" spans="1:17" ht="15" customHeight="1" x14ac:dyDescent="0.25">
      <c r="A1234">
        <v>596</v>
      </c>
      <c r="B1234" t="s">
        <v>38</v>
      </c>
      <c r="C1234" t="s">
        <v>395</v>
      </c>
      <c r="D1234" t="s">
        <v>678</v>
      </c>
      <c r="E1234">
        <v>100</v>
      </c>
      <c r="F1234">
        <v>3.6</v>
      </c>
      <c r="G1234" t="s">
        <v>393</v>
      </c>
      <c r="H1234" t="s">
        <v>116</v>
      </c>
      <c r="I1234" s="4">
        <v>100</v>
      </c>
      <c r="J1234" t="s">
        <v>115</v>
      </c>
      <c r="K1234" s="1">
        <v>100</v>
      </c>
      <c r="L1234" s="2">
        <v>100</v>
      </c>
      <c r="M1234" s="3" t="e">
        <f>#REF!+L1234</f>
        <v>#REF!</v>
      </c>
      <c r="N1234" s="1">
        <v>100</v>
      </c>
      <c r="O1234" s="3" t="e">
        <f>M1234-N1234</f>
        <v>#REF!</v>
      </c>
      <c r="Q1234" s="3" t="e">
        <f>O1234-P1234</f>
        <v>#REF!</v>
      </c>
    </row>
    <row r="1235" spans="1:17" ht="15" customHeight="1" x14ac:dyDescent="0.25">
      <c r="A1235">
        <v>597</v>
      </c>
      <c r="B1235" t="s">
        <v>51</v>
      </c>
      <c r="C1235" t="s">
        <v>395</v>
      </c>
      <c r="D1235" t="s">
        <v>679</v>
      </c>
      <c r="E1235">
        <v>1</v>
      </c>
      <c r="F1235">
        <v>24</v>
      </c>
      <c r="G1235" t="s">
        <v>44</v>
      </c>
      <c r="H1235" t="s">
        <v>76</v>
      </c>
      <c r="I1235" s="4">
        <v>1</v>
      </c>
      <c r="J1235" t="s">
        <v>77</v>
      </c>
      <c r="K1235" s="4">
        <v>1</v>
      </c>
      <c r="L1235" s="4"/>
      <c r="M1235" s="4"/>
      <c r="N1235" s="4"/>
      <c r="O1235" s="4"/>
      <c r="P1235" s="4"/>
      <c r="Q1235" s="4"/>
    </row>
    <row r="1236" spans="1:17" ht="15" customHeight="1" x14ac:dyDescent="0.25">
      <c r="A1236">
        <v>598</v>
      </c>
      <c r="B1236" t="s">
        <v>109</v>
      </c>
      <c r="C1236" t="s">
        <v>602</v>
      </c>
      <c r="D1236" t="s">
        <v>680</v>
      </c>
      <c r="E1236">
        <v>28</v>
      </c>
      <c r="F1236">
        <v>12.8</v>
      </c>
      <c r="G1236" t="s">
        <v>391</v>
      </c>
      <c r="H1236" t="s">
        <v>76</v>
      </c>
      <c r="I1236" s="4">
        <v>2</v>
      </c>
      <c r="J1236" t="s">
        <v>77</v>
      </c>
      <c r="K1236" s="4">
        <v>2</v>
      </c>
      <c r="L1236" s="4"/>
      <c r="M1236" s="4"/>
      <c r="N1236" s="4"/>
      <c r="O1236" s="4"/>
      <c r="P1236" s="4"/>
      <c r="Q1236" s="4"/>
    </row>
    <row r="1237" spans="1:17" ht="15" customHeight="1" x14ac:dyDescent="0.25">
      <c r="A1237">
        <v>598</v>
      </c>
      <c r="B1237" t="s">
        <v>109</v>
      </c>
      <c r="C1237" t="s">
        <v>602</v>
      </c>
      <c r="D1237" t="s">
        <v>680</v>
      </c>
      <c r="E1237">
        <v>28</v>
      </c>
      <c r="F1237">
        <v>12.8</v>
      </c>
      <c r="G1237" t="s">
        <v>391</v>
      </c>
      <c r="H1237" t="s">
        <v>46</v>
      </c>
      <c r="I1237" s="4">
        <v>2</v>
      </c>
      <c r="J1237" t="s">
        <v>20</v>
      </c>
      <c r="K1237" s="4">
        <f>I1237</f>
        <v>2</v>
      </c>
      <c r="L1237" s="4">
        <v>2</v>
      </c>
      <c r="M1237" s="4" t="e">
        <f>L1237-#REF!</f>
        <v>#REF!</v>
      </c>
      <c r="N1237" s="4"/>
      <c r="O1237" s="4" t="e">
        <f>M1237-N1237</f>
        <v>#REF!</v>
      </c>
      <c r="P1237" s="4"/>
      <c r="Q1237" s="4"/>
    </row>
    <row r="1238" spans="1:17" ht="15" customHeight="1" x14ac:dyDescent="0.25">
      <c r="A1238">
        <v>598</v>
      </c>
      <c r="B1238" t="s">
        <v>109</v>
      </c>
      <c r="C1238" t="s">
        <v>602</v>
      </c>
      <c r="D1238" t="s">
        <v>680</v>
      </c>
      <c r="E1238">
        <v>28</v>
      </c>
      <c r="F1238">
        <v>12.8</v>
      </c>
      <c r="G1238" t="s">
        <v>391</v>
      </c>
      <c r="H1238" t="s">
        <v>31</v>
      </c>
      <c r="I1238" s="4">
        <v>3</v>
      </c>
      <c r="J1238" t="s">
        <v>32</v>
      </c>
      <c r="K1238" s="4"/>
      <c r="L1238" s="4"/>
      <c r="M1238" s="4"/>
      <c r="N1238" s="4"/>
      <c r="O1238" s="4"/>
      <c r="P1238" s="4"/>
      <c r="Q1238" s="4"/>
    </row>
    <row r="1239" spans="1:17" ht="15" customHeight="1" x14ac:dyDescent="0.25">
      <c r="A1239">
        <v>598</v>
      </c>
      <c r="B1239" t="s">
        <v>109</v>
      </c>
      <c r="C1239" t="s">
        <v>602</v>
      </c>
      <c r="D1239" t="s">
        <v>680</v>
      </c>
      <c r="E1239">
        <v>28</v>
      </c>
      <c r="F1239">
        <v>12.8</v>
      </c>
      <c r="G1239" t="s">
        <v>391</v>
      </c>
      <c r="H1239" t="s">
        <v>155</v>
      </c>
      <c r="I1239" s="1">
        <v>1</v>
      </c>
      <c r="J1239" t="s">
        <v>22</v>
      </c>
      <c r="K1239" s="4"/>
      <c r="L1239" s="4"/>
      <c r="M1239" s="4">
        <f>I1239-K1239+L1239</f>
        <v>1</v>
      </c>
      <c r="N1239" s="4"/>
      <c r="O1239" s="4">
        <f>M1239-N1239</f>
        <v>1</v>
      </c>
      <c r="P1239" s="4">
        <v>1</v>
      </c>
      <c r="Q1239" s="4">
        <f>O1239-P1239</f>
        <v>0</v>
      </c>
    </row>
    <row r="1240" spans="1:17" ht="15" customHeight="1" x14ac:dyDescent="0.25">
      <c r="A1240">
        <v>598</v>
      </c>
      <c r="B1240" t="s">
        <v>109</v>
      </c>
      <c r="C1240" t="s">
        <v>602</v>
      </c>
      <c r="D1240" t="s">
        <v>680</v>
      </c>
      <c r="E1240">
        <v>28</v>
      </c>
      <c r="F1240">
        <v>12.8</v>
      </c>
      <c r="G1240" t="s">
        <v>391</v>
      </c>
      <c r="H1240" t="s">
        <v>108</v>
      </c>
      <c r="I1240" s="1">
        <v>20</v>
      </c>
      <c r="J1240" t="s">
        <v>22</v>
      </c>
      <c r="K1240" s="4"/>
      <c r="L1240" s="4"/>
      <c r="M1240" s="4">
        <f>I1240-K1240+L1240</f>
        <v>20</v>
      </c>
      <c r="N1240" s="4"/>
      <c r="O1240" s="4">
        <f>M1240-N1240</f>
        <v>20</v>
      </c>
      <c r="P1240" s="4"/>
      <c r="Q1240" s="4">
        <f>O1240-P1240</f>
        <v>20</v>
      </c>
    </row>
    <row r="1241" spans="1:17" ht="15" customHeight="1" x14ac:dyDescent="0.25">
      <c r="A1241">
        <v>599</v>
      </c>
      <c r="B1241" t="s">
        <v>51</v>
      </c>
      <c r="C1241" t="s">
        <v>395</v>
      </c>
      <c r="D1241" t="s">
        <v>681</v>
      </c>
      <c r="E1241">
        <v>2</v>
      </c>
      <c r="F1241">
        <v>59.5</v>
      </c>
      <c r="G1241" t="s">
        <v>393</v>
      </c>
      <c r="H1241" t="s">
        <v>47</v>
      </c>
      <c r="I1241" s="4">
        <v>1</v>
      </c>
      <c r="J1241" t="s">
        <v>20</v>
      </c>
      <c r="K1241" s="4">
        <f>I1241</f>
        <v>1</v>
      </c>
      <c r="L1241" s="4"/>
      <c r="M1241" s="4" t="e">
        <f>L1241-#REF!</f>
        <v>#REF!</v>
      </c>
      <c r="N1241" s="4"/>
      <c r="O1241" s="4" t="e">
        <f>M1241-N1241</f>
        <v>#REF!</v>
      </c>
      <c r="P1241" s="4"/>
      <c r="Q1241" s="4"/>
    </row>
    <row r="1242" spans="1:17" ht="15" customHeight="1" x14ac:dyDescent="0.25">
      <c r="A1242">
        <v>599</v>
      </c>
      <c r="B1242" t="s">
        <v>51</v>
      </c>
      <c r="C1242" t="s">
        <v>395</v>
      </c>
      <c r="D1242" t="s">
        <v>681</v>
      </c>
      <c r="E1242">
        <v>2</v>
      </c>
      <c r="F1242">
        <v>59.5</v>
      </c>
      <c r="G1242" t="s">
        <v>393</v>
      </c>
      <c r="H1242" t="s">
        <v>61</v>
      </c>
      <c r="I1242" s="1">
        <v>1</v>
      </c>
      <c r="J1242" t="s">
        <v>22</v>
      </c>
      <c r="K1242" s="4"/>
      <c r="L1242" s="4"/>
      <c r="M1242" s="4">
        <f>I1242-K1242+L1242</f>
        <v>1</v>
      </c>
      <c r="N1242" s="4"/>
      <c r="O1242" s="4">
        <f>M1242-N1242</f>
        <v>1</v>
      </c>
      <c r="P1242" s="4"/>
      <c r="Q1242" s="4">
        <f>O1242-P1242</f>
        <v>1</v>
      </c>
    </row>
    <row r="1243" spans="1:17" ht="15" customHeight="1" x14ac:dyDescent="0.25">
      <c r="A1243">
        <v>600</v>
      </c>
      <c r="B1243" t="s">
        <v>51</v>
      </c>
      <c r="C1243" t="s">
        <v>395</v>
      </c>
      <c r="D1243" t="s">
        <v>682</v>
      </c>
      <c r="E1243">
        <v>4</v>
      </c>
      <c r="F1243">
        <v>13.25</v>
      </c>
      <c r="G1243" t="s">
        <v>44</v>
      </c>
      <c r="H1243" t="s">
        <v>76</v>
      </c>
      <c r="I1243" s="4">
        <v>1</v>
      </c>
      <c r="J1243" t="s">
        <v>77</v>
      </c>
      <c r="K1243" s="4">
        <v>1</v>
      </c>
      <c r="L1243" s="4"/>
      <c r="M1243" s="4"/>
      <c r="N1243" s="4"/>
      <c r="O1243" s="4"/>
      <c r="P1243" s="4"/>
      <c r="Q1243" s="4"/>
    </row>
    <row r="1244" spans="1:17" ht="15" customHeight="1" x14ac:dyDescent="0.25">
      <c r="A1244">
        <v>600</v>
      </c>
      <c r="B1244" t="s">
        <v>51</v>
      </c>
      <c r="C1244" t="s">
        <v>395</v>
      </c>
      <c r="D1244" t="s">
        <v>682</v>
      </c>
      <c r="E1244">
        <v>4</v>
      </c>
      <c r="F1244">
        <v>13.25</v>
      </c>
      <c r="G1244" t="s">
        <v>44</v>
      </c>
      <c r="H1244" t="s">
        <v>174</v>
      </c>
      <c r="I1244" s="4">
        <v>2</v>
      </c>
      <c r="J1244" t="s">
        <v>20</v>
      </c>
      <c r="K1244" s="4">
        <f>I1244</f>
        <v>2</v>
      </c>
      <c r="L1244" s="4"/>
      <c r="M1244" s="4" t="e">
        <f>L1244-#REF!</f>
        <v>#REF!</v>
      </c>
      <c r="N1244" s="4"/>
      <c r="O1244" s="4" t="e">
        <f>M1244-N1244</f>
        <v>#REF!</v>
      </c>
      <c r="P1244" s="4"/>
      <c r="Q1244" s="4"/>
    </row>
    <row r="1245" spans="1:17" ht="15" customHeight="1" x14ac:dyDescent="0.25">
      <c r="A1245">
        <v>600</v>
      </c>
      <c r="B1245" t="s">
        <v>51</v>
      </c>
      <c r="C1245" t="s">
        <v>395</v>
      </c>
      <c r="D1245" t="s">
        <v>682</v>
      </c>
      <c r="E1245">
        <v>4</v>
      </c>
      <c r="F1245">
        <v>13.25</v>
      </c>
      <c r="G1245" t="s">
        <v>44</v>
      </c>
      <c r="H1245" t="s">
        <v>194</v>
      </c>
      <c r="I1245" s="1">
        <v>1</v>
      </c>
      <c r="J1245" t="s">
        <v>22</v>
      </c>
      <c r="K1245" s="4"/>
      <c r="L1245" s="4"/>
      <c r="M1245" s="4">
        <f>I1245-K1245+L1245</f>
        <v>1</v>
      </c>
      <c r="N1245" s="4"/>
      <c r="O1245" s="4">
        <f>M1245-N1245</f>
        <v>1</v>
      </c>
      <c r="P1245" s="4"/>
      <c r="Q1245" s="4">
        <f>O1245-P1245</f>
        <v>1</v>
      </c>
    </row>
    <row r="1246" spans="1:17" ht="15" customHeight="1" x14ac:dyDescent="0.25">
      <c r="A1246">
        <v>601</v>
      </c>
      <c r="B1246" t="s">
        <v>38</v>
      </c>
      <c r="C1246" t="s">
        <v>395</v>
      </c>
      <c r="D1246" t="s">
        <v>683</v>
      </c>
      <c r="E1246">
        <v>1</v>
      </c>
      <c r="F1246">
        <v>25.7</v>
      </c>
      <c r="G1246" t="s">
        <v>44</v>
      </c>
      <c r="H1246" t="s">
        <v>76</v>
      </c>
      <c r="I1246" s="4">
        <v>1</v>
      </c>
      <c r="J1246" t="s">
        <v>77</v>
      </c>
      <c r="K1246" s="4"/>
      <c r="L1246" s="4"/>
      <c r="M1246" s="4"/>
      <c r="N1246" s="4"/>
      <c r="O1246" s="4"/>
      <c r="P1246" s="4"/>
      <c r="Q1246" s="4"/>
    </row>
    <row r="1247" spans="1:17" ht="15" customHeight="1" x14ac:dyDescent="0.25">
      <c r="A1247">
        <v>602</v>
      </c>
      <c r="B1247" t="s">
        <v>51</v>
      </c>
      <c r="C1247" t="s">
        <v>395</v>
      </c>
      <c r="D1247" t="s">
        <v>684</v>
      </c>
      <c r="E1247">
        <v>2</v>
      </c>
      <c r="F1247">
        <v>12.5</v>
      </c>
      <c r="G1247" t="s">
        <v>369</v>
      </c>
      <c r="H1247" t="s">
        <v>76</v>
      </c>
      <c r="I1247" s="4">
        <v>1</v>
      </c>
      <c r="J1247" t="s">
        <v>77</v>
      </c>
      <c r="K1247" s="4">
        <v>1</v>
      </c>
      <c r="L1247" s="4"/>
      <c r="M1247" s="4"/>
      <c r="N1247" s="4"/>
      <c r="O1247" s="4"/>
      <c r="P1247" s="4"/>
      <c r="Q1247" s="4"/>
    </row>
    <row r="1248" spans="1:17" ht="15" customHeight="1" x14ac:dyDescent="0.25">
      <c r="A1248">
        <v>602</v>
      </c>
      <c r="B1248" t="s">
        <v>51</v>
      </c>
      <c r="C1248" t="s">
        <v>395</v>
      </c>
      <c r="D1248" t="s">
        <v>684</v>
      </c>
      <c r="E1248">
        <v>2</v>
      </c>
      <c r="F1248">
        <v>12.5</v>
      </c>
      <c r="G1248" t="s">
        <v>369</v>
      </c>
      <c r="H1248" t="s">
        <v>61</v>
      </c>
      <c r="I1248" s="1">
        <v>1</v>
      </c>
      <c r="J1248" t="s">
        <v>22</v>
      </c>
      <c r="K1248" s="4"/>
      <c r="L1248" s="4"/>
      <c r="M1248" s="4">
        <f>I1248-K1248+L1248</f>
        <v>1</v>
      </c>
      <c r="N1248" s="4"/>
      <c r="O1248" s="4">
        <f>M1248-N1248</f>
        <v>1</v>
      </c>
      <c r="P1248" s="4"/>
      <c r="Q1248" s="4">
        <f>O1248-P1248</f>
        <v>1</v>
      </c>
    </row>
    <row r="1249" spans="1:17" ht="15" customHeight="1" x14ac:dyDescent="0.25">
      <c r="A1249">
        <v>603</v>
      </c>
      <c r="B1249" t="s">
        <v>51</v>
      </c>
      <c r="C1249" t="s">
        <v>395</v>
      </c>
      <c r="D1249" t="s">
        <v>685</v>
      </c>
      <c r="E1249">
        <v>5</v>
      </c>
      <c r="F1249">
        <v>19.2</v>
      </c>
      <c r="G1249" t="s">
        <v>369</v>
      </c>
      <c r="H1249" t="s">
        <v>76</v>
      </c>
      <c r="I1249" s="4">
        <v>5</v>
      </c>
      <c r="J1249" t="s">
        <v>77</v>
      </c>
      <c r="K1249" s="4"/>
      <c r="L1249" s="4"/>
      <c r="M1249" s="4"/>
      <c r="N1249" s="4"/>
      <c r="O1249" s="4"/>
      <c r="P1249" s="4"/>
      <c r="Q1249" s="4"/>
    </row>
    <row r="1250" spans="1:17" ht="15" customHeight="1" x14ac:dyDescent="0.25">
      <c r="A1250">
        <v>604</v>
      </c>
      <c r="B1250" t="s">
        <v>51</v>
      </c>
      <c r="C1250" t="s">
        <v>395</v>
      </c>
      <c r="D1250" t="s">
        <v>686</v>
      </c>
      <c r="E1250">
        <v>11</v>
      </c>
      <c r="F1250">
        <v>15.45</v>
      </c>
      <c r="G1250" t="s">
        <v>391</v>
      </c>
      <c r="H1250" t="s">
        <v>211</v>
      </c>
      <c r="I1250" s="1">
        <v>1</v>
      </c>
      <c r="J1250" t="s">
        <v>22</v>
      </c>
      <c r="K1250" s="4"/>
      <c r="L1250" s="4"/>
      <c r="M1250" s="4">
        <f>I1250-K1250+L1250</f>
        <v>1</v>
      </c>
      <c r="N1250" s="4"/>
      <c r="O1250" s="4">
        <f>M1250-N1250</f>
        <v>1</v>
      </c>
      <c r="P1250" s="4">
        <v>1</v>
      </c>
      <c r="Q1250" s="4">
        <f>O1250-P1250</f>
        <v>0</v>
      </c>
    </row>
    <row r="1251" spans="1:17" ht="15" customHeight="1" x14ac:dyDescent="0.25">
      <c r="A1251">
        <v>604</v>
      </c>
      <c r="B1251" t="s">
        <v>51</v>
      </c>
      <c r="C1251" t="s">
        <v>395</v>
      </c>
      <c r="D1251" t="s">
        <v>686</v>
      </c>
      <c r="E1251">
        <v>11</v>
      </c>
      <c r="F1251">
        <v>15.45</v>
      </c>
      <c r="G1251" t="s">
        <v>391</v>
      </c>
      <c r="H1251" t="s">
        <v>212</v>
      </c>
      <c r="I1251" s="1">
        <v>10</v>
      </c>
      <c r="J1251" t="s">
        <v>22</v>
      </c>
      <c r="K1251" s="4"/>
      <c r="L1251" s="4"/>
      <c r="M1251" s="4">
        <f>I1251-K1251+L1251</f>
        <v>10</v>
      </c>
      <c r="N1251" s="4"/>
      <c r="O1251" s="4">
        <f>M1251-N1251</f>
        <v>10</v>
      </c>
      <c r="P1251" s="4"/>
      <c r="Q1251" s="4">
        <f>O1251-P1251</f>
        <v>10</v>
      </c>
    </row>
    <row r="1252" spans="1:17" ht="15" customHeight="1" x14ac:dyDescent="0.25">
      <c r="A1252">
        <v>605</v>
      </c>
      <c r="B1252" t="s">
        <v>51</v>
      </c>
      <c r="C1252" t="s">
        <v>395</v>
      </c>
      <c r="D1252" t="s">
        <v>687</v>
      </c>
      <c r="E1252">
        <v>1</v>
      </c>
      <c r="F1252">
        <v>15</v>
      </c>
      <c r="G1252" t="s">
        <v>44</v>
      </c>
      <c r="H1252" t="s">
        <v>76</v>
      </c>
      <c r="I1252" s="4">
        <v>1</v>
      </c>
      <c r="J1252" t="s">
        <v>77</v>
      </c>
      <c r="K1252" s="4">
        <v>1</v>
      </c>
      <c r="L1252" s="4"/>
      <c r="M1252" s="4"/>
      <c r="N1252" s="4"/>
      <c r="O1252" s="4"/>
      <c r="P1252" s="4"/>
      <c r="Q1252" s="4"/>
    </row>
    <row r="1253" spans="1:17" ht="15" customHeight="1" x14ac:dyDescent="0.25">
      <c r="A1253">
        <v>607</v>
      </c>
      <c r="B1253" t="s">
        <v>51</v>
      </c>
      <c r="C1253" t="s">
        <v>395</v>
      </c>
      <c r="D1253" t="s">
        <v>688</v>
      </c>
      <c r="E1253">
        <v>1</v>
      </c>
      <c r="F1253">
        <v>5.9</v>
      </c>
      <c r="G1253" t="s">
        <v>369</v>
      </c>
      <c r="H1253" t="s">
        <v>76</v>
      </c>
      <c r="I1253" s="4">
        <v>1</v>
      </c>
      <c r="J1253" t="s">
        <v>77</v>
      </c>
      <c r="K1253" s="4">
        <v>1</v>
      </c>
      <c r="L1253" s="4"/>
      <c r="M1253" s="4"/>
      <c r="N1253" s="4"/>
      <c r="O1253" s="4"/>
      <c r="P1253" s="4"/>
      <c r="Q1253" s="4"/>
    </row>
    <row r="1254" spans="1:17" ht="15" customHeight="1" x14ac:dyDescent="0.25">
      <c r="A1254">
        <v>608</v>
      </c>
      <c r="B1254" t="s">
        <v>67</v>
      </c>
      <c r="C1254" t="s">
        <v>389</v>
      </c>
      <c r="D1254" t="s">
        <v>689</v>
      </c>
      <c r="E1254">
        <v>5</v>
      </c>
      <c r="F1254">
        <v>15.4</v>
      </c>
      <c r="G1254" t="s">
        <v>369</v>
      </c>
      <c r="H1254" t="s">
        <v>76</v>
      </c>
      <c r="I1254" s="4">
        <v>1</v>
      </c>
      <c r="J1254" t="s">
        <v>77</v>
      </c>
      <c r="K1254" s="4">
        <v>1</v>
      </c>
      <c r="L1254" s="4"/>
      <c r="M1254" s="4"/>
      <c r="N1254" s="4"/>
      <c r="O1254" s="4"/>
      <c r="P1254" s="4"/>
      <c r="Q1254" s="4"/>
    </row>
    <row r="1255" spans="1:17" ht="15" customHeight="1" x14ac:dyDescent="0.25">
      <c r="A1255">
        <v>608</v>
      </c>
      <c r="B1255" t="s">
        <v>67</v>
      </c>
      <c r="C1255" t="s">
        <v>389</v>
      </c>
      <c r="D1255" t="s">
        <v>689</v>
      </c>
      <c r="E1255">
        <v>5</v>
      </c>
      <c r="F1255">
        <v>15.4</v>
      </c>
      <c r="G1255" t="s">
        <v>369</v>
      </c>
      <c r="H1255" t="s">
        <v>31</v>
      </c>
      <c r="I1255" s="4">
        <v>1</v>
      </c>
      <c r="J1255" t="s">
        <v>32</v>
      </c>
      <c r="K1255" s="4"/>
      <c r="L1255" s="4"/>
      <c r="M1255" s="4"/>
      <c r="N1255" s="4"/>
      <c r="O1255" s="4"/>
      <c r="P1255" s="4"/>
      <c r="Q1255" s="4"/>
    </row>
    <row r="1256" spans="1:17" ht="15" customHeight="1" x14ac:dyDescent="0.25">
      <c r="A1256">
        <v>608</v>
      </c>
      <c r="B1256" t="s">
        <v>67</v>
      </c>
      <c r="C1256" t="s">
        <v>389</v>
      </c>
      <c r="D1256" t="s">
        <v>689</v>
      </c>
      <c r="E1256">
        <v>5</v>
      </c>
      <c r="F1256">
        <v>15.4</v>
      </c>
      <c r="G1256" t="s">
        <v>369</v>
      </c>
      <c r="H1256" t="s">
        <v>61</v>
      </c>
      <c r="I1256" s="1">
        <v>1</v>
      </c>
      <c r="J1256" t="s">
        <v>22</v>
      </c>
      <c r="K1256" s="4"/>
      <c r="L1256" s="4"/>
      <c r="M1256" s="4">
        <f>I1256-K1256+L1256</f>
        <v>1</v>
      </c>
      <c r="N1256" s="4"/>
      <c r="O1256" s="4">
        <f>M1256-N1256</f>
        <v>1</v>
      </c>
      <c r="P1256" s="4"/>
      <c r="Q1256" s="4">
        <f>O1256-P1256</f>
        <v>1</v>
      </c>
    </row>
    <row r="1257" spans="1:17" ht="15" customHeight="1" x14ac:dyDescent="0.25">
      <c r="A1257">
        <v>608</v>
      </c>
      <c r="B1257" t="s">
        <v>67</v>
      </c>
      <c r="C1257" t="s">
        <v>389</v>
      </c>
      <c r="D1257" t="s">
        <v>689</v>
      </c>
      <c r="E1257">
        <v>5</v>
      </c>
      <c r="F1257">
        <v>15.4</v>
      </c>
      <c r="G1257" t="s">
        <v>369</v>
      </c>
      <c r="H1257" t="s">
        <v>135</v>
      </c>
      <c r="I1257" s="4">
        <v>1</v>
      </c>
      <c r="J1257" t="s">
        <v>136</v>
      </c>
      <c r="K1257" s="4"/>
      <c r="L1257" s="4"/>
      <c r="M1257" s="4"/>
      <c r="N1257" s="4"/>
      <c r="O1257" s="4"/>
      <c r="P1257" s="4"/>
      <c r="Q1257" s="4"/>
    </row>
    <row r="1258" spans="1:17" ht="15" customHeight="1" x14ac:dyDescent="0.25">
      <c r="A1258">
        <v>608</v>
      </c>
      <c r="B1258" t="s">
        <v>67</v>
      </c>
      <c r="C1258" t="s">
        <v>389</v>
      </c>
      <c r="D1258" t="s">
        <v>689</v>
      </c>
      <c r="E1258">
        <v>5</v>
      </c>
      <c r="F1258">
        <v>15.4</v>
      </c>
      <c r="G1258" t="s">
        <v>369</v>
      </c>
      <c r="H1258" t="s">
        <v>194</v>
      </c>
      <c r="I1258" s="1">
        <v>1</v>
      </c>
      <c r="J1258" t="s">
        <v>22</v>
      </c>
      <c r="K1258" s="4"/>
      <c r="L1258" s="4"/>
      <c r="M1258" s="4">
        <f t="shared" ref="M1258:M1265" si="119">I1258-K1258+L1258</f>
        <v>1</v>
      </c>
      <c r="N1258" s="4"/>
      <c r="O1258" s="4">
        <f t="shared" ref="O1258:O1265" si="120">M1258-N1258</f>
        <v>1</v>
      </c>
      <c r="P1258" s="4"/>
      <c r="Q1258" s="4">
        <f t="shared" ref="Q1258:Q1265" si="121">O1258-P1258</f>
        <v>1</v>
      </c>
    </row>
    <row r="1259" spans="1:17" ht="15" customHeight="1" x14ac:dyDescent="0.25">
      <c r="A1259">
        <v>609</v>
      </c>
      <c r="B1259" t="s">
        <v>15</v>
      </c>
      <c r="C1259" t="s">
        <v>690</v>
      </c>
      <c r="D1259" t="s">
        <v>691</v>
      </c>
      <c r="E1259">
        <v>5</v>
      </c>
      <c r="F1259">
        <v>28.88</v>
      </c>
      <c r="G1259" t="s">
        <v>525</v>
      </c>
      <c r="H1259" t="s">
        <v>37</v>
      </c>
      <c r="I1259" s="1">
        <v>5</v>
      </c>
      <c r="J1259" t="s">
        <v>22</v>
      </c>
      <c r="K1259" s="4"/>
      <c r="L1259" s="4"/>
      <c r="M1259" s="4">
        <f t="shared" si="119"/>
        <v>5</v>
      </c>
      <c r="N1259" s="4"/>
      <c r="O1259" s="4">
        <f t="shared" si="120"/>
        <v>5</v>
      </c>
      <c r="P1259" s="4"/>
      <c r="Q1259" s="4">
        <f t="shared" si="121"/>
        <v>5</v>
      </c>
    </row>
    <row r="1260" spans="1:17" ht="15" customHeight="1" x14ac:dyDescent="0.25">
      <c r="A1260">
        <v>610</v>
      </c>
      <c r="B1260" t="s">
        <v>27</v>
      </c>
      <c r="C1260" t="s">
        <v>536</v>
      </c>
      <c r="D1260" t="s">
        <v>692</v>
      </c>
      <c r="E1260">
        <v>5</v>
      </c>
      <c r="F1260">
        <v>41</v>
      </c>
      <c r="G1260" t="s">
        <v>525</v>
      </c>
      <c r="H1260" t="s">
        <v>37</v>
      </c>
      <c r="I1260" s="1">
        <v>5</v>
      </c>
      <c r="J1260" t="s">
        <v>22</v>
      </c>
      <c r="K1260" s="4"/>
      <c r="L1260" s="4"/>
      <c r="M1260" s="4">
        <f t="shared" si="119"/>
        <v>5</v>
      </c>
      <c r="N1260" s="4"/>
      <c r="O1260" s="4">
        <f t="shared" si="120"/>
        <v>5</v>
      </c>
      <c r="P1260" s="4"/>
      <c r="Q1260" s="4">
        <f t="shared" si="121"/>
        <v>5</v>
      </c>
    </row>
    <row r="1261" spans="1:17" ht="15" customHeight="1" x14ac:dyDescent="0.25">
      <c r="A1261">
        <v>611</v>
      </c>
      <c r="B1261" t="s">
        <v>15</v>
      </c>
      <c r="C1261" t="s">
        <v>690</v>
      </c>
      <c r="D1261" t="s">
        <v>693</v>
      </c>
      <c r="E1261">
        <v>1</v>
      </c>
      <c r="F1261">
        <v>41.14</v>
      </c>
      <c r="G1261" t="s">
        <v>525</v>
      </c>
      <c r="H1261" t="s">
        <v>37</v>
      </c>
      <c r="I1261" s="1">
        <v>1</v>
      </c>
      <c r="J1261" t="s">
        <v>22</v>
      </c>
      <c r="K1261" s="4"/>
      <c r="L1261" s="4"/>
      <c r="M1261" s="4">
        <f t="shared" si="119"/>
        <v>1</v>
      </c>
      <c r="N1261" s="4"/>
      <c r="O1261" s="4">
        <f t="shared" si="120"/>
        <v>1</v>
      </c>
      <c r="P1261" s="4"/>
      <c r="Q1261" s="4">
        <f t="shared" si="121"/>
        <v>1</v>
      </c>
    </row>
    <row r="1262" spans="1:17" ht="15" customHeight="1" x14ac:dyDescent="0.25">
      <c r="A1262">
        <v>612</v>
      </c>
      <c r="B1262" t="s">
        <v>27</v>
      </c>
      <c r="C1262" t="s">
        <v>536</v>
      </c>
      <c r="D1262" t="s">
        <v>694</v>
      </c>
      <c r="E1262">
        <v>5</v>
      </c>
      <c r="F1262">
        <v>37</v>
      </c>
      <c r="G1262" t="s">
        <v>525</v>
      </c>
      <c r="H1262" t="s">
        <v>37</v>
      </c>
      <c r="I1262" s="1">
        <v>5</v>
      </c>
      <c r="J1262" t="s">
        <v>22</v>
      </c>
      <c r="K1262" s="4"/>
      <c r="L1262" s="4"/>
      <c r="M1262" s="4">
        <f t="shared" si="119"/>
        <v>5</v>
      </c>
      <c r="N1262" s="4"/>
      <c r="O1262" s="4">
        <f t="shared" si="120"/>
        <v>5</v>
      </c>
      <c r="P1262" s="4"/>
      <c r="Q1262" s="4">
        <f t="shared" si="121"/>
        <v>5</v>
      </c>
    </row>
    <row r="1263" spans="1:17" ht="15" customHeight="1" x14ac:dyDescent="0.25">
      <c r="A1263">
        <v>613</v>
      </c>
      <c r="B1263" t="s">
        <v>15</v>
      </c>
      <c r="C1263" t="s">
        <v>690</v>
      </c>
      <c r="D1263" t="s">
        <v>695</v>
      </c>
      <c r="E1263">
        <v>5</v>
      </c>
      <c r="F1263">
        <v>71.709999999999994</v>
      </c>
      <c r="G1263" t="s">
        <v>525</v>
      </c>
      <c r="H1263" t="s">
        <v>37</v>
      </c>
      <c r="I1263" s="1">
        <v>5</v>
      </c>
      <c r="J1263" t="s">
        <v>22</v>
      </c>
      <c r="K1263" s="4"/>
      <c r="L1263" s="4"/>
      <c r="M1263" s="4">
        <f t="shared" si="119"/>
        <v>5</v>
      </c>
      <c r="N1263" s="4"/>
      <c r="O1263" s="4">
        <f t="shared" si="120"/>
        <v>5</v>
      </c>
      <c r="P1263" s="4"/>
      <c r="Q1263" s="4">
        <f t="shared" si="121"/>
        <v>5</v>
      </c>
    </row>
    <row r="1264" spans="1:17" ht="15" customHeight="1" x14ac:dyDescent="0.25">
      <c r="A1264">
        <v>614</v>
      </c>
      <c r="B1264" t="s">
        <v>15</v>
      </c>
      <c r="C1264" t="s">
        <v>690</v>
      </c>
      <c r="D1264" t="s">
        <v>696</v>
      </c>
      <c r="E1264">
        <v>5</v>
      </c>
      <c r="F1264">
        <v>47.43</v>
      </c>
      <c r="G1264" t="s">
        <v>525</v>
      </c>
      <c r="H1264" t="s">
        <v>37</v>
      </c>
      <c r="I1264" s="1">
        <v>5</v>
      </c>
      <c r="J1264" t="s">
        <v>22</v>
      </c>
      <c r="K1264" s="4"/>
      <c r="L1264" s="4"/>
      <c r="M1264" s="4">
        <f t="shared" si="119"/>
        <v>5</v>
      </c>
      <c r="N1264" s="4"/>
      <c r="O1264" s="4">
        <f t="shared" si="120"/>
        <v>5</v>
      </c>
      <c r="P1264" s="4"/>
      <c r="Q1264" s="4">
        <f t="shared" si="121"/>
        <v>5</v>
      </c>
    </row>
    <row r="1265" spans="1:17" ht="15" customHeight="1" x14ac:dyDescent="0.25">
      <c r="A1265">
        <v>615</v>
      </c>
      <c r="B1265" t="s">
        <v>27</v>
      </c>
      <c r="C1265" t="s">
        <v>536</v>
      </c>
      <c r="D1265" t="s">
        <v>697</v>
      </c>
      <c r="E1265">
        <v>5</v>
      </c>
      <c r="F1265">
        <v>57.5</v>
      </c>
      <c r="G1265" t="s">
        <v>525</v>
      </c>
      <c r="H1265" t="s">
        <v>37</v>
      </c>
      <c r="I1265" s="1">
        <v>5</v>
      </c>
      <c r="J1265" t="s">
        <v>22</v>
      </c>
      <c r="K1265" s="4"/>
      <c r="L1265" s="4"/>
      <c r="M1265" s="4">
        <f t="shared" si="119"/>
        <v>5</v>
      </c>
      <c r="N1265" s="4"/>
      <c r="O1265" s="4">
        <f t="shared" si="120"/>
        <v>5</v>
      </c>
      <c r="P1265" s="4"/>
      <c r="Q1265" s="4">
        <f t="shared" si="121"/>
        <v>5</v>
      </c>
    </row>
    <row r="1266" spans="1:17" ht="15" customHeight="1" x14ac:dyDescent="0.25">
      <c r="A1266">
        <v>616</v>
      </c>
      <c r="B1266" t="s">
        <v>51</v>
      </c>
      <c r="C1266" t="s">
        <v>395</v>
      </c>
      <c r="D1266" t="s">
        <v>698</v>
      </c>
      <c r="E1266">
        <v>345</v>
      </c>
      <c r="F1266">
        <v>9.27</v>
      </c>
      <c r="G1266" t="s">
        <v>369</v>
      </c>
      <c r="H1266" t="s">
        <v>31</v>
      </c>
      <c r="I1266" s="4">
        <v>2</v>
      </c>
      <c r="J1266" t="s">
        <v>32</v>
      </c>
      <c r="K1266" s="4"/>
      <c r="L1266" s="4"/>
      <c r="M1266" s="4"/>
      <c r="N1266" s="4"/>
      <c r="O1266" s="4"/>
      <c r="P1266" s="4"/>
      <c r="Q1266" s="4"/>
    </row>
    <row r="1267" spans="1:17" ht="15" customHeight="1" x14ac:dyDescent="0.25">
      <c r="A1267">
        <v>616</v>
      </c>
      <c r="B1267" t="s">
        <v>51</v>
      </c>
      <c r="C1267" t="s">
        <v>395</v>
      </c>
      <c r="D1267" t="s">
        <v>698</v>
      </c>
      <c r="E1267">
        <v>345</v>
      </c>
      <c r="F1267">
        <v>9.27</v>
      </c>
      <c r="G1267" t="s">
        <v>369</v>
      </c>
      <c r="H1267" t="s">
        <v>155</v>
      </c>
      <c r="I1267" s="1">
        <v>3</v>
      </c>
      <c r="J1267" t="s">
        <v>22</v>
      </c>
      <c r="K1267" s="4"/>
      <c r="L1267" s="4"/>
      <c r="M1267" s="4">
        <f t="shared" ref="M1267:M1272" si="122">I1267-K1267+L1267</f>
        <v>3</v>
      </c>
      <c r="N1267" s="4"/>
      <c r="O1267" s="4">
        <f t="shared" ref="O1267:O1300" si="123">M1267-N1267</f>
        <v>3</v>
      </c>
      <c r="P1267" s="4">
        <v>3</v>
      </c>
      <c r="Q1267" s="4">
        <f t="shared" ref="Q1267:Q1272" si="124">O1267-P1267</f>
        <v>0</v>
      </c>
    </row>
    <row r="1268" spans="1:17" ht="15" customHeight="1" x14ac:dyDescent="0.25">
      <c r="A1268">
        <v>616</v>
      </c>
      <c r="B1268" t="s">
        <v>51</v>
      </c>
      <c r="C1268" t="s">
        <v>395</v>
      </c>
      <c r="D1268" t="s">
        <v>698</v>
      </c>
      <c r="E1268">
        <v>345</v>
      </c>
      <c r="F1268">
        <v>9.27</v>
      </c>
      <c r="G1268" t="s">
        <v>369</v>
      </c>
      <c r="H1268" t="s">
        <v>634</v>
      </c>
      <c r="I1268" s="1">
        <v>220</v>
      </c>
      <c r="J1268" t="s">
        <v>22</v>
      </c>
      <c r="K1268" s="4"/>
      <c r="L1268" s="4"/>
      <c r="M1268" s="4">
        <f t="shared" si="122"/>
        <v>220</v>
      </c>
      <c r="N1268" s="4"/>
      <c r="O1268" s="4">
        <f t="shared" si="123"/>
        <v>220</v>
      </c>
      <c r="P1268" s="4">
        <v>220</v>
      </c>
      <c r="Q1268" s="4">
        <f t="shared" si="124"/>
        <v>0</v>
      </c>
    </row>
    <row r="1269" spans="1:17" ht="15" customHeight="1" x14ac:dyDescent="0.25">
      <c r="A1269">
        <v>616</v>
      </c>
      <c r="B1269" t="s">
        <v>51</v>
      </c>
      <c r="C1269" t="s">
        <v>395</v>
      </c>
      <c r="D1269" t="s">
        <v>698</v>
      </c>
      <c r="E1269">
        <v>345</v>
      </c>
      <c r="F1269">
        <v>9.27</v>
      </c>
      <c r="G1269" t="s">
        <v>369</v>
      </c>
      <c r="H1269" t="s">
        <v>211</v>
      </c>
      <c r="I1269" s="1">
        <v>100</v>
      </c>
      <c r="J1269" t="s">
        <v>22</v>
      </c>
      <c r="K1269" s="4"/>
      <c r="L1269" s="4"/>
      <c r="M1269" s="4">
        <f t="shared" si="122"/>
        <v>100</v>
      </c>
      <c r="N1269" s="4"/>
      <c r="O1269" s="4">
        <f t="shared" si="123"/>
        <v>100</v>
      </c>
      <c r="P1269" s="4">
        <v>50</v>
      </c>
      <c r="Q1269" s="4">
        <f t="shared" si="124"/>
        <v>50</v>
      </c>
    </row>
    <row r="1270" spans="1:17" ht="15" customHeight="1" x14ac:dyDescent="0.25">
      <c r="A1270">
        <v>616</v>
      </c>
      <c r="B1270" t="s">
        <v>51</v>
      </c>
      <c r="C1270" t="s">
        <v>395</v>
      </c>
      <c r="D1270" t="s">
        <v>698</v>
      </c>
      <c r="E1270">
        <v>345</v>
      </c>
      <c r="F1270">
        <v>9.27</v>
      </c>
      <c r="G1270" t="s">
        <v>369</v>
      </c>
      <c r="H1270" t="s">
        <v>212</v>
      </c>
      <c r="I1270" s="1">
        <v>20</v>
      </c>
      <c r="J1270" t="s">
        <v>22</v>
      </c>
      <c r="K1270" s="4"/>
      <c r="L1270" s="4"/>
      <c r="M1270" s="4">
        <f t="shared" si="122"/>
        <v>20</v>
      </c>
      <c r="N1270" s="4"/>
      <c r="O1270" s="4">
        <f t="shared" si="123"/>
        <v>20</v>
      </c>
      <c r="P1270" s="4"/>
      <c r="Q1270" s="4">
        <f t="shared" si="124"/>
        <v>20</v>
      </c>
    </row>
    <row r="1271" spans="1:17" ht="15" customHeight="1" x14ac:dyDescent="0.25">
      <c r="A1271">
        <v>617</v>
      </c>
      <c r="B1271" t="s">
        <v>51</v>
      </c>
      <c r="C1271" t="s">
        <v>395</v>
      </c>
      <c r="D1271" t="s">
        <v>699</v>
      </c>
      <c r="E1271">
        <v>1</v>
      </c>
      <c r="F1271">
        <v>27.3</v>
      </c>
      <c r="G1271" t="s">
        <v>391</v>
      </c>
      <c r="H1271" t="s">
        <v>48</v>
      </c>
      <c r="I1271" s="1">
        <v>1</v>
      </c>
      <c r="J1271" t="s">
        <v>22</v>
      </c>
      <c r="K1271" s="4"/>
      <c r="L1271" s="4"/>
      <c r="M1271" s="4">
        <f t="shared" si="122"/>
        <v>1</v>
      </c>
      <c r="N1271" s="4"/>
      <c r="O1271" s="4">
        <f t="shared" si="123"/>
        <v>1</v>
      </c>
      <c r="P1271" s="4">
        <v>1</v>
      </c>
      <c r="Q1271" s="4">
        <f t="shared" si="124"/>
        <v>0</v>
      </c>
    </row>
    <row r="1272" spans="1:17" ht="15" customHeight="1" x14ac:dyDescent="0.25">
      <c r="A1272">
        <v>618</v>
      </c>
      <c r="B1272" t="s">
        <v>27</v>
      </c>
      <c r="C1272" t="s">
        <v>618</v>
      </c>
      <c r="D1272" t="s">
        <v>700</v>
      </c>
      <c r="E1272">
        <v>4</v>
      </c>
      <c r="F1272">
        <v>101.75</v>
      </c>
      <c r="G1272" t="s">
        <v>525</v>
      </c>
      <c r="H1272" t="s">
        <v>37</v>
      </c>
      <c r="I1272" s="1">
        <v>4</v>
      </c>
      <c r="J1272" t="s">
        <v>22</v>
      </c>
      <c r="K1272" s="4">
        <v>1</v>
      </c>
      <c r="L1272" s="4">
        <v>1</v>
      </c>
      <c r="M1272" s="4">
        <f t="shared" si="122"/>
        <v>4</v>
      </c>
      <c r="N1272" s="4"/>
      <c r="O1272" s="4">
        <f t="shared" si="123"/>
        <v>4</v>
      </c>
      <c r="P1272" s="4"/>
      <c r="Q1272" s="4">
        <f t="shared" si="124"/>
        <v>4</v>
      </c>
    </row>
    <row r="1273" spans="1:17" ht="15" customHeight="1" x14ac:dyDescent="0.25">
      <c r="A1273">
        <v>620</v>
      </c>
      <c r="B1273" t="s">
        <v>67</v>
      </c>
      <c r="C1273" t="s">
        <v>701</v>
      </c>
      <c r="D1273" t="s">
        <v>702</v>
      </c>
      <c r="E1273">
        <v>40</v>
      </c>
      <c r="F1273">
        <v>11.2</v>
      </c>
      <c r="G1273" t="s">
        <v>44</v>
      </c>
      <c r="H1273" t="s">
        <v>46</v>
      </c>
      <c r="I1273" s="4">
        <v>3</v>
      </c>
      <c r="J1273" t="s">
        <v>20</v>
      </c>
      <c r="K1273" s="4">
        <f>I1273</f>
        <v>3</v>
      </c>
      <c r="L1273" s="4"/>
      <c r="M1273" s="4" t="e">
        <f>L1273-#REF!</f>
        <v>#REF!</v>
      </c>
      <c r="N1273" s="4"/>
      <c r="O1273" s="4" t="e">
        <f t="shared" si="123"/>
        <v>#REF!</v>
      </c>
      <c r="P1273" s="4"/>
      <c r="Q1273" s="4"/>
    </row>
    <row r="1274" spans="1:17" ht="15" customHeight="1" x14ac:dyDescent="0.25">
      <c r="A1274">
        <v>620</v>
      </c>
      <c r="B1274" t="s">
        <v>67</v>
      </c>
      <c r="C1274" t="s">
        <v>701</v>
      </c>
      <c r="D1274" t="s">
        <v>702</v>
      </c>
      <c r="E1274">
        <v>40</v>
      </c>
      <c r="F1274">
        <v>11.2</v>
      </c>
      <c r="G1274" t="s">
        <v>44</v>
      </c>
      <c r="H1274" t="s">
        <v>46</v>
      </c>
      <c r="I1274" s="4">
        <v>10</v>
      </c>
      <c r="J1274" t="s">
        <v>20</v>
      </c>
      <c r="K1274" s="4">
        <f>I1274</f>
        <v>10</v>
      </c>
      <c r="L1274" s="4"/>
      <c r="M1274" s="4" t="e">
        <f>L1274-#REF!</f>
        <v>#REF!</v>
      </c>
      <c r="N1274" s="4"/>
      <c r="O1274" s="4" t="e">
        <f t="shared" si="123"/>
        <v>#REF!</v>
      </c>
      <c r="P1274" s="4"/>
      <c r="Q1274" s="4"/>
    </row>
    <row r="1275" spans="1:17" ht="15" customHeight="1" x14ac:dyDescent="0.25">
      <c r="A1275">
        <v>620</v>
      </c>
      <c r="B1275" t="s">
        <v>67</v>
      </c>
      <c r="C1275" t="s">
        <v>701</v>
      </c>
      <c r="D1275" t="s">
        <v>702</v>
      </c>
      <c r="E1275">
        <v>40</v>
      </c>
      <c r="F1275">
        <v>11.2</v>
      </c>
      <c r="G1275" t="s">
        <v>44</v>
      </c>
      <c r="H1275" t="s">
        <v>116</v>
      </c>
      <c r="I1275" s="4">
        <v>20</v>
      </c>
      <c r="J1275" t="s">
        <v>115</v>
      </c>
      <c r="K1275" s="1">
        <v>20</v>
      </c>
      <c r="L1275" s="2">
        <v>20</v>
      </c>
      <c r="M1275" s="3" t="e">
        <f>#REF!+L1275</f>
        <v>#REF!</v>
      </c>
      <c r="N1275" s="1">
        <v>20</v>
      </c>
      <c r="O1275" s="3" t="e">
        <f t="shared" si="123"/>
        <v>#REF!</v>
      </c>
      <c r="Q1275" s="3" t="e">
        <f>O1275-P1275</f>
        <v>#REF!</v>
      </c>
    </row>
    <row r="1276" spans="1:17" ht="15" customHeight="1" x14ac:dyDescent="0.25">
      <c r="A1276">
        <v>620</v>
      </c>
      <c r="B1276" t="s">
        <v>67</v>
      </c>
      <c r="C1276" t="s">
        <v>701</v>
      </c>
      <c r="D1276" t="s">
        <v>702</v>
      </c>
      <c r="E1276">
        <v>40</v>
      </c>
      <c r="F1276">
        <v>11.2</v>
      </c>
      <c r="G1276" t="s">
        <v>44</v>
      </c>
      <c r="H1276" t="s">
        <v>48</v>
      </c>
      <c r="I1276" s="1">
        <v>5</v>
      </c>
      <c r="J1276" t="s">
        <v>22</v>
      </c>
      <c r="K1276" s="4"/>
      <c r="L1276" s="4"/>
      <c r="M1276" s="4">
        <f>I1276-K1276+L1276</f>
        <v>5</v>
      </c>
      <c r="N1276" s="4"/>
      <c r="O1276" s="4">
        <f t="shared" si="123"/>
        <v>5</v>
      </c>
      <c r="P1276" s="4">
        <v>5</v>
      </c>
      <c r="Q1276" s="4">
        <f>O1276-P1276</f>
        <v>0</v>
      </c>
    </row>
    <row r="1277" spans="1:17" ht="15" customHeight="1" x14ac:dyDescent="0.25">
      <c r="A1277">
        <v>620</v>
      </c>
      <c r="B1277" t="s">
        <v>67</v>
      </c>
      <c r="C1277" t="s">
        <v>701</v>
      </c>
      <c r="D1277" t="s">
        <v>702</v>
      </c>
      <c r="E1277">
        <v>40</v>
      </c>
      <c r="F1277">
        <v>11.2</v>
      </c>
      <c r="G1277" t="s">
        <v>44</v>
      </c>
      <c r="H1277" t="s">
        <v>155</v>
      </c>
      <c r="I1277" s="1">
        <v>2</v>
      </c>
      <c r="J1277" t="s">
        <v>22</v>
      </c>
      <c r="K1277" s="4"/>
      <c r="L1277" s="4"/>
      <c r="M1277" s="4">
        <f>I1277-K1277+L1277</f>
        <v>2</v>
      </c>
      <c r="N1277" s="4"/>
      <c r="O1277" s="4">
        <f t="shared" si="123"/>
        <v>2</v>
      </c>
      <c r="P1277" s="4">
        <v>2</v>
      </c>
      <c r="Q1277" s="4">
        <f>O1277-P1277</f>
        <v>0</v>
      </c>
    </row>
    <row r="1278" spans="1:17" ht="15" customHeight="1" x14ac:dyDescent="0.25">
      <c r="A1278">
        <v>621</v>
      </c>
      <c r="B1278" t="s">
        <v>51</v>
      </c>
      <c r="C1278" t="s">
        <v>382</v>
      </c>
      <c r="D1278" t="s">
        <v>703</v>
      </c>
      <c r="E1278">
        <v>5</v>
      </c>
      <c r="F1278">
        <v>40</v>
      </c>
      <c r="G1278" t="s">
        <v>44</v>
      </c>
      <c r="H1278" t="s">
        <v>37</v>
      </c>
      <c r="I1278" s="1">
        <v>5</v>
      </c>
      <c r="J1278" t="s">
        <v>22</v>
      </c>
      <c r="K1278" s="4"/>
      <c r="L1278" s="4"/>
      <c r="M1278" s="4">
        <f>I1278-K1278+L1278</f>
        <v>5</v>
      </c>
      <c r="N1278" s="4">
        <v>5</v>
      </c>
      <c r="O1278" s="4">
        <f t="shared" si="123"/>
        <v>0</v>
      </c>
      <c r="P1278" s="4"/>
      <c r="Q1278" s="4">
        <f>O1278-P1278</f>
        <v>0</v>
      </c>
    </row>
    <row r="1279" spans="1:17" ht="15" customHeight="1" x14ac:dyDescent="0.25">
      <c r="A1279">
        <v>623</v>
      </c>
      <c r="B1279" t="s">
        <v>58</v>
      </c>
      <c r="C1279" t="s">
        <v>42</v>
      </c>
      <c r="D1279" t="s">
        <v>704</v>
      </c>
      <c r="E1279">
        <v>43</v>
      </c>
      <c r="F1279">
        <v>12.51</v>
      </c>
      <c r="G1279" t="s">
        <v>44</v>
      </c>
      <c r="H1279" t="s">
        <v>46</v>
      </c>
      <c r="I1279" s="4">
        <v>3</v>
      </c>
      <c r="J1279" t="s">
        <v>20</v>
      </c>
      <c r="K1279" s="4">
        <f>I1279</f>
        <v>3</v>
      </c>
      <c r="L1279" s="4"/>
      <c r="M1279" s="4" t="e">
        <f>L1279-#REF!</f>
        <v>#REF!</v>
      </c>
      <c r="N1279" s="4"/>
      <c r="O1279" s="4" t="e">
        <f t="shared" si="123"/>
        <v>#REF!</v>
      </c>
      <c r="P1279" s="4"/>
      <c r="Q1279" s="4"/>
    </row>
    <row r="1280" spans="1:17" ht="15" customHeight="1" x14ac:dyDescent="0.25">
      <c r="A1280">
        <v>623</v>
      </c>
      <c r="B1280" t="s">
        <v>58</v>
      </c>
      <c r="C1280" t="s">
        <v>42</v>
      </c>
      <c r="D1280" t="s">
        <v>704</v>
      </c>
      <c r="E1280">
        <v>43</v>
      </c>
      <c r="F1280">
        <v>12.51</v>
      </c>
      <c r="G1280" t="s">
        <v>44</v>
      </c>
      <c r="H1280" t="s">
        <v>19</v>
      </c>
      <c r="I1280" s="4">
        <v>4</v>
      </c>
      <c r="J1280" t="s">
        <v>20</v>
      </c>
      <c r="K1280" s="4">
        <f>I1280</f>
        <v>4</v>
      </c>
      <c r="L1280" s="4"/>
      <c r="M1280" s="4" t="e">
        <f>L1280-#REF!</f>
        <v>#REF!</v>
      </c>
      <c r="N1280" s="4"/>
      <c r="O1280" s="4" t="e">
        <f t="shared" si="123"/>
        <v>#REF!</v>
      </c>
      <c r="P1280" s="4"/>
      <c r="Q1280" s="4"/>
    </row>
    <row r="1281" spans="1:17" ht="15" customHeight="1" x14ac:dyDescent="0.25">
      <c r="A1281">
        <v>623</v>
      </c>
      <c r="B1281" t="s">
        <v>58</v>
      </c>
      <c r="C1281" t="s">
        <v>42</v>
      </c>
      <c r="D1281" t="s">
        <v>704</v>
      </c>
      <c r="E1281">
        <v>43</v>
      </c>
      <c r="F1281">
        <v>12.51</v>
      </c>
      <c r="G1281" t="s">
        <v>44</v>
      </c>
      <c r="H1281" t="s">
        <v>46</v>
      </c>
      <c r="I1281" s="4">
        <v>5</v>
      </c>
      <c r="J1281" t="s">
        <v>20</v>
      </c>
      <c r="K1281" s="4">
        <f>I1281</f>
        <v>5</v>
      </c>
      <c r="L1281" s="4"/>
      <c r="M1281" s="4" t="e">
        <f>L1281-#REF!</f>
        <v>#REF!</v>
      </c>
      <c r="N1281" s="4"/>
      <c r="O1281" s="4" t="e">
        <f t="shared" si="123"/>
        <v>#REF!</v>
      </c>
      <c r="P1281" s="4"/>
      <c r="Q1281" s="4"/>
    </row>
    <row r="1282" spans="1:17" ht="15" customHeight="1" x14ac:dyDescent="0.25">
      <c r="A1282">
        <v>623</v>
      </c>
      <c r="B1282" t="s">
        <v>58</v>
      </c>
      <c r="C1282" t="s">
        <v>42</v>
      </c>
      <c r="D1282" t="s">
        <v>704</v>
      </c>
      <c r="E1282">
        <v>43</v>
      </c>
      <c r="F1282">
        <v>12.51</v>
      </c>
      <c r="G1282" t="s">
        <v>44</v>
      </c>
      <c r="H1282" t="s">
        <v>705</v>
      </c>
      <c r="I1282" s="1">
        <v>5</v>
      </c>
      <c r="J1282" t="s">
        <v>22</v>
      </c>
      <c r="K1282" s="4"/>
      <c r="L1282" s="4"/>
      <c r="M1282" s="4">
        <f>I1282-K1282+L1282</f>
        <v>5</v>
      </c>
      <c r="N1282" s="4"/>
      <c r="O1282" s="4">
        <f t="shared" si="123"/>
        <v>5</v>
      </c>
      <c r="P1282" s="4">
        <v>5</v>
      </c>
      <c r="Q1282" s="4">
        <f>O1282-P1282</f>
        <v>0</v>
      </c>
    </row>
    <row r="1283" spans="1:17" ht="15" customHeight="1" x14ac:dyDescent="0.25">
      <c r="A1283">
        <v>623</v>
      </c>
      <c r="B1283" t="s">
        <v>58</v>
      </c>
      <c r="C1283" t="s">
        <v>42</v>
      </c>
      <c r="D1283" t="s">
        <v>704</v>
      </c>
      <c r="E1283">
        <v>43</v>
      </c>
      <c r="F1283">
        <v>12.51</v>
      </c>
      <c r="G1283" t="s">
        <v>44</v>
      </c>
      <c r="H1283" t="s">
        <v>56</v>
      </c>
      <c r="I1283" s="1">
        <v>6</v>
      </c>
      <c r="J1283" t="s">
        <v>22</v>
      </c>
      <c r="K1283" s="4"/>
      <c r="L1283" s="4"/>
      <c r="M1283" s="4">
        <f>I1283-K1283+L1283</f>
        <v>6</v>
      </c>
      <c r="N1283" s="4"/>
      <c r="O1283" s="4">
        <f t="shared" si="123"/>
        <v>6</v>
      </c>
      <c r="P1283" s="4"/>
      <c r="Q1283" s="4">
        <f>O1283-P1283</f>
        <v>6</v>
      </c>
    </row>
    <row r="1284" spans="1:17" ht="15" customHeight="1" x14ac:dyDescent="0.25">
      <c r="A1284">
        <v>623</v>
      </c>
      <c r="B1284" t="s">
        <v>58</v>
      </c>
      <c r="C1284" t="s">
        <v>42</v>
      </c>
      <c r="D1284" t="s">
        <v>704</v>
      </c>
      <c r="E1284">
        <v>43</v>
      </c>
      <c r="F1284">
        <v>12.51</v>
      </c>
      <c r="G1284" t="s">
        <v>44</v>
      </c>
      <c r="H1284" t="s">
        <v>108</v>
      </c>
      <c r="I1284" s="1">
        <v>20</v>
      </c>
      <c r="J1284" t="s">
        <v>22</v>
      </c>
      <c r="K1284" s="4"/>
      <c r="L1284" s="4"/>
      <c r="M1284" s="4">
        <f>I1284-K1284+L1284</f>
        <v>20</v>
      </c>
      <c r="N1284" s="4"/>
      <c r="O1284" s="4">
        <f t="shared" si="123"/>
        <v>20</v>
      </c>
      <c r="P1284" s="4"/>
      <c r="Q1284" s="4">
        <f>O1284-P1284</f>
        <v>20</v>
      </c>
    </row>
    <row r="1285" spans="1:17" ht="15" customHeight="1" x14ac:dyDescent="0.25">
      <c r="A1285">
        <v>624</v>
      </c>
      <c r="B1285" t="s">
        <v>58</v>
      </c>
      <c r="C1285" t="s">
        <v>42</v>
      </c>
      <c r="D1285" t="s">
        <v>706</v>
      </c>
      <c r="E1285">
        <v>24</v>
      </c>
      <c r="F1285">
        <v>6.67</v>
      </c>
      <c r="G1285" t="s">
        <v>44</v>
      </c>
      <c r="H1285" t="s">
        <v>19</v>
      </c>
      <c r="I1285" s="4">
        <v>6</v>
      </c>
      <c r="J1285" t="s">
        <v>20</v>
      </c>
      <c r="K1285" s="4">
        <f>I1285</f>
        <v>6</v>
      </c>
      <c r="L1285" s="4"/>
      <c r="M1285" s="4" t="e">
        <f>L1285-#REF!</f>
        <v>#REF!</v>
      </c>
      <c r="N1285" s="4"/>
      <c r="O1285" s="4" t="e">
        <f t="shared" si="123"/>
        <v>#REF!</v>
      </c>
      <c r="P1285" s="4"/>
      <c r="Q1285" s="4"/>
    </row>
    <row r="1286" spans="1:17" ht="15" customHeight="1" x14ac:dyDescent="0.25">
      <c r="A1286">
        <v>624</v>
      </c>
      <c r="B1286" t="s">
        <v>58</v>
      </c>
      <c r="C1286" t="s">
        <v>42</v>
      </c>
      <c r="D1286" t="s">
        <v>706</v>
      </c>
      <c r="E1286">
        <v>24</v>
      </c>
      <c r="F1286">
        <v>6.67</v>
      </c>
      <c r="G1286" t="s">
        <v>44</v>
      </c>
      <c r="H1286" t="s">
        <v>155</v>
      </c>
      <c r="I1286" s="1">
        <v>10</v>
      </c>
      <c r="J1286" t="s">
        <v>22</v>
      </c>
      <c r="K1286" s="4"/>
      <c r="L1286" s="4"/>
      <c r="M1286" s="4">
        <f t="shared" ref="M1286:M1294" si="125">I1286-K1286+L1286</f>
        <v>10</v>
      </c>
      <c r="N1286" s="4"/>
      <c r="O1286" s="4">
        <f t="shared" si="123"/>
        <v>10</v>
      </c>
      <c r="P1286" s="4">
        <v>10</v>
      </c>
      <c r="Q1286" s="4">
        <f t="shared" ref="Q1286:Q1294" si="126">O1286-P1286</f>
        <v>0</v>
      </c>
    </row>
    <row r="1287" spans="1:17" ht="15" customHeight="1" x14ac:dyDescent="0.25">
      <c r="A1287">
        <v>624</v>
      </c>
      <c r="B1287" t="s">
        <v>58</v>
      </c>
      <c r="C1287" t="s">
        <v>42</v>
      </c>
      <c r="D1287" t="s">
        <v>706</v>
      </c>
      <c r="E1287">
        <v>24</v>
      </c>
      <c r="F1287">
        <v>6.67</v>
      </c>
      <c r="G1287" t="s">
        <v>44</v>
      </c>
      <c r="H1287" t="s">
        <v>57</v>
      </c>
      <c r="I1287" s="1">
        <v>8</v>
      </c>
      <c r="J1287" t="s">
        <v>22</v>
      </c>
      <c r="K1287" s="4"/>
      <c r="L1287" s="4"/>
      <c r="M1287" s="4">
        <f t="shared" si="125"/>
        <v>8</v>
      </c>
      <c r="N1287" s="4"/>
      <c r="O1287" s="4">
        <f t="shared" si="123"/>
        <v>8</v>
      </c>
      <c r="P1287" s="4"/>
      <c r="Q1287" s="4">
        <f t="shared" si="126"/>
        <v>8</v>
      </c>
    </row>
    <row r="1288" spans="1:17" ht="15" customHeight="1" x14ac:dyDescent="0.25">
      <c r="A1288">
        <v>625</v>
      </c>
      <c r="B1288" t="s">
        <v>58</v>
      </c>
      <c r="C1288" t="s">
        <v>707</v>
      </c>
      <c r="D1288" t="s">
        <v>708</v>
      </c>
      <c r="E1288">
        <v>27</v>
      </c>
      <c r="F1288">
        <v>31.48</v>
      </c>
      <c r="G1288" t="s">
        <v>44</v>
      </c>
      <c r="H1288" t="s">
        <v>50</v>
      </c>
      <c r="I1288" s="1">
        <v>3</v>
      </c>
      <c r="J1288" t="s">
        <v>22</v>
      </c>
      <c r="K1288" s="4"/>
      <c r="L1288" s="4"/>
      <c r="M1288" s="4">
        <f t="shared" si="125"/>
        <v>3</v>
      </c>
      <c r="N1288" s="4"/>
      <c r="O1288" s="4">
        <f t="shared" si="123"/>
        <v>3</v>
      </c>
      <c r="P1288" s="4"/>
      <c r="Q1288" s="4">
        <f t="shared" si="126"/>
        <v>3</v>
      </c>
    </row>
    <row r="1289" spans="1:17" ht="15" customHeight="1" x14ac:dyDescent="0.25">
      <c r="A1289">
        <v>625</v>
      </c>
      <c r="B1289" t="s">
        <v>58</v>
      </c>
      <c r="C1289" t="s">
        <v>707</v>
      </c>
      <c r="D1289" t="s">
        <v>708</v>
      </c>
      <c r="E1289">
        <v>27</v>
      </c>
      <c r="F1289">
        <v>31.48</v>
      </c>
      <c r="G1289" t="s">
        <v>44</v>
      </c>
      <c r="H1289" t="s">
        <v>266</v>
      </c>
      <c r="I1289" s="1">
        <v>10</v>
      </c>
      <c r="J1289" t="s">
        <v>22</v>
      </c>
      <c r="K1289" s="4"/>
      <c r="L1289" s="4"/>
      <c r="M1289" s="4">
        <f t="shared" si="125"/>
        <v>10</v>
      </c>
      <c r="N1289" s="4"/>
      <c r="O1289" s="4">
        <f t="shared" si="123"/>
        <v>10</v>
      </c>
      <c r="P1289" s="4"/>
      <c r="Q1289" s="4">
        <f t="shared" si="126"/>
        <v>10</v>
      </c>
    </row>
    <row r="1290" spans="1:17" ht="15" customHeight="1" x14ac:dyDescent="0.25">
      <c r="A1290">
        <v>625</v>
      </c>
      <c r="B1290" t="s">
        <v>58</v>
      </c>
      <c r="C1290" t="s">
        <v>707</v>
      </c>
      <c r="D1290" t="s">
        <v>708</v>
      </c>
      <c r="E1290">
        <v>27</v>
      </c>
      <c r="F1290">
        <v>31.48</v>
      </c>
      <c r="G1290" t="s">
        <v>44</v>
      </c>
      <c r="H1290" t="s">
        <v>214</v>
      </c>
      <c r="I1290" s="1">
        <v>10</v>
      </c>
      <c r="J1290" t="s">
        <v>22</v>
      </c>
      <c r="K1290" s="4"/>
      <c r="L1290" s="4"/>
      <c r="M1290" s="4">
        <f t="shared" si="125"/>
        <v>10</v>
      </c>
      <c r="N1290" s="4"/>
      <c r="O1290" s="4">
        <f t="shared" si="123"/>
        <v>10</v>
      </c>
      <c r="P1290" s="4">
        <v>10</v>
      </c>
      <c r="Q1290" s="4">
        <f t="shared" si="126"/>
        <v>0</v>
      </c>
    </row>
    <row r="1291" spans="1:17" ht="15" customHeight="1" x14ac:dyDescent="0.25">
      <c r="A1291">
        <v>625</v>
      </c>
      <c r="B1291" t="s">
        <v>58</v>
      </c>
      <c r="C1291" t="s">
        <v>707</v>
      </c>
      <c r="D1291" t="s">
        <v>708</v>
      </c>
      <c r="E1291">
        <v>27</v>
      </c>
      <c r="F1291">
        <v>31.48</v>
      </c>
      <c r="G1291" t="s">
        <v>44</v>
      </c>
      <c r="H1291" t="s">
        <v>267</v>
      </c>
      <c r="I1291" s="1">
        <v>4</v>
      </c>
      <c r="J1291" t="s">
        <v>22</v>
      </c>
      <c r="K1291" s="4"/>
      <c r="L1291" s="4"/>
      <c r="M1291" s="4">
        <f t="shared" si="125"/>
        <v>4</v>
      </c>
      <c r="N1291" s="4"/>
      <c r="O1291" s="4">
        <f t="shared" si="123"/>
        <v>4</v>
      </c>
      <c r="P1291" s="4">
        <v>4</v>
      </c>
      <c r="Q1291" s="4">
        <f t="shared" si="126"/>
        <v>0</v>
      </c>
    </row>
    <row r="1292" spans="1:17" ht="15" customHeight="1" x14ac:dyDescent="0.25">
      <c r="A1292">
        <v>626</v>
      </c>
      <c r="B1292" t="s">
        <v>58</v>
      </c>
      <c r="C1292" t="s">
        <v>707</v>
      </c>
      <c r="D1292" t="s">
        <v>709</v>
      </c>
      <c r="E1292">
        <v>23</v>
      </c>
      <c r="F1292">
        <v>30.6</v>
      </c>
      <c r="G1292" t="s">
        <v>44</v>
      </c>
      <c r="H1292" t="s">
        <v>49</v>
      </c>
      <c r="I1292" s="1">
        <v>20</v>
      </c>
      <c r="J1292" t="s">
        <v>22</v>
      </c>
      <c r="K1292" s="4"/>
      <c r="L1292" s="4"/>
      <c r="M1292" s="4">
        <f t="shared" si="125"/>
        <v>20</v>
      </c>
      <c r="N1292" s="4"/>
      <c r="O1292" s="4">
        <f t="shared" si="123"/>
        <v>20</v>
      </c>
      <c r="P1292" s="4"/>
      <c r="Q1292" s="4">
        <f t="shared" si="126"/>
        <v>20</v>
      </c>
    </row>
    <row r="1293" spans="1:17" ht="15" customHeight="1" x14ac:dyDescent="0.25">
      <c r="A1293">
        <v>626</v>
      </c>
      <c r="B1293" t="s">
        <v>58</v>
      </c>
      <c r="C1293" t="s">
        <v>707</v>
      </c>
      <c r="D1293" t="s">
        <v>709</v>
      </c>
      <c r="E1293">
        <v>23</v>
      </c>
      <c r="F1293">
        <v>30.6</v>
      </c>
      <c r="G1293" t="s">
        <v>44</v>
      </c>
      <c r="H1293" t="s">
        <v>50</v>
      </c>
      <c r="I1293" s="1">
        <v>3</v>
      </c>
      <c r="J1293" t="s">
        <v>22</v>
      </c>
      <c r="K1293" s="4"/>
      <c r="L1293" s="4"/>
      <c r="M1293" s="4">
        <f t="shared" si="125"/>
        <v>3</v>
      </c>
      <c r="N1293" s="4"/>
      <c r="O1293" s="4">
        <f t="shared" si="123"/>
        <v>3</v>
      </c>
      <c r="P1293" s="4">
        <v>3</v>
      </c>
      <c r="Q1293" s="4">
        <f t="shared" si="126"/>
        <v>0</v>
      </c>
    </row>
    <row r="1294" spans="1:17" ht="15" customHeight="1" x14ac:dyDescent="0.25">
      <c r="A1294">
        <v>627</v>
      </c>
      <c r="B1294" t="s">
        <v>58</v>
      </c>
      <c r="C1294" t="s">
        <v>710</v>
      </c>
      <c r="D1294" t="s">
        <v>711</v>
      </c>
      <c r="E1294">
        <v>110</v>
      </c>
      <c r="F1294">
        <v>8.89</v>
      </c>
      <c r="G1294" t="s">
        <v>44</v>
      </c>
      <c r="H1294" t="s">
        <v>49</v>
      </c>
      <c r="I1294" s="1">
        <v>50</v>
      </c>
      <c r="J1294" t="s">
        <v>22</v>
      </c>
      <c r="K1294" s="4">
        <v>50</v>
      </c>
      <c r="L1294" s="4"/>
      <c r="M1294" s="4">
        <f t="shared" si="125"/>
        <v>0</v>
      </c>
      <c r="N1294" s="4"/>
      <c r="O1294" s="4">
        <f t="shared" si="123"/>
        <v>0</v>
      </c>
      <c r="P1294" s="4"/>
      <c r="Q1294" s="4">
        <f t="shared" si="126"/>
        <v>0</v>
      </c>
    </row>
    <row r="1295" spans="1:17" ht="15" customHeight="1" x14ac:dyDescent="0.25">
      <c r="A1295">
        <v>627</v>
      </c>
      <c r="B1295" t="s">
        <v>58</v>
      </c>
      <c r="C1295" t="s">
        <v>710</v>
      </c>
      <c r="D1295" t="s">
        <v>711</v>
      </c>
      <c r="E1295">
        <v>110</v>
      </c>
      <c r="F1295">
        <v>8.89</v>
      </c>
      <c r="G1295" t="s">
        <v>44</v>
      </c>
      <c r="H1295" t="s">
        <v>46</v>
      </c>
      <c r="I1295" s="4">
        <v>5</v>
      </c>
      <c r="J1295" t="s">
        <v>20</v>
      </c>
      <c r="K1295" s="4">
        <f>I1295</f>
        <v>5</v>
      </c>
      <c r="L1295" s="4"/>
      <c r="M1295" s="4" t="e">
        <f>L1295-#REF!</f>
        <v>#REF!</v>
      </c>
      <c r="N1295" s="4"/>
      <c r="O1295" s="4" t="e">
        <f t="shared" si="123"/>
        <v>#REF!</v>
      </c>
      <c r="P1295" s="4"/>
      <c r="Q1295" s="4"/>
    </row>
    <row r="1296" spans="1:17" ht="15" customHeight="1" x14ac:dyDescent="0.25">
      <c r="A1296">
        <v>627</v>
      </c>
      <c r="B1296" t="s">
        <v>58</v>
      </c>
      <c r="C1296" t="s">
        <v>710</v>
      </c>
      <c r="D1296" t="s">
        <v>711</v>
      </c>
      <c r="E1296">
        <v>110</v>
      </c>
      <c r="F1296">
        <v>8.89</v>
      </c>
      <c r="G1296" t="s">
        <v>44</v>
      </c>
      <c r="H1296" t="s">
        <v>48</v>
      </c>
      <c r="I1296" s="1">
        <v>5</v>
      </c>
      <c r="J1296" t="s">
        <v>22</v>
      </c>
      <c r="K1296" s="4"/>
      <c r="L1296" s="4"/>
      <c r="M1296" s="4">
        <f>I1296-K1296+L1296</f>
        <v>5</v>
      </c>
      <c r="N1296" s="4"/>
      <c r="O1296" s="4">
        <f t="shared" si="123"/>
        <v>5</v>
      </c>
      <c r="P1296" s="4">
        <v>5</v>
      </c>
      <c r="Q1296" s="4">
        <f>O1296-P1296</f>
        <v>0</v>
      </c>
    </row>
    <row r="1297" spans="1:17" ht="15" customHeight="1" x14ac:dyDescent="0.25">
      <c r="A1297">
        <v>627</v>
      </c>
      <c r="B1297" t="s">
        <v>58</v>
      </c>
      <c r="C1297" t="s">
        <v>710</v>
      </c>
      <c r="D1297" t="s">
        <v>711</v>
      </c>
      <c r="E1297">
        <v>110</v>
      </c>
      <c r="F1297">
        <v>8.89</v>
      </c>
      <c r="G1297" t="s">
        <v>44</v>
      </c>
      <c r="H1297" t="s">
        <v>49</v>
      </c>
      <c r="I1297" s="1">
        <v>50</v>
      </c>
      <c r="J1297" t="s">
        <v>22</v>
      </c>
      <c r="K1297" s="4"/>
      <c r="L1297" s="4"/>
      <c r="M1297" s="4">
        <f>I1297-K1297+L1297</f>
        <v>50</v>
      </c>
      <c r="N1297" s="4"/>
      <c r="O1297" s="4">
        <f t="shared" si="123"/>
        <v>50</v>
      </c>
      <c r="P1297" s="4"/>
      <c r="Q1297" s="4">
        <f>O1297-P1297</f>
        <v>50</v>
      </c>
    </row>
    <row r="1298" spans="1:17" ht="15" customHeight="1" x14ac:dyDescent="0.25">
      <c r="A1298">
        <v>628</v>
      </c>
      <c r="B1298" t="s">
        <v>67</v>
      </c>
      <c r="C1298" t="s">
        <v>248</v>
      </c>
      <c r="D1298" t="s">
        <v>712</v>
      </c>
      <c r="E1298">
        <v>24</v>
      </c>
      <c r="F1298">
        <v>7</v>
      </c>
      <c r="G1298" t="s">
        <v>44</v>
      </c>
      <c r="H1298" t="s">
        <v>54</v>
      </c>
      <c r="I1298" s="1">
        <v>2</v>
      </c>
      <c r="J1298" t="s">
        <v>22</v>
      </c>
      <c r="K1298" s="4"/>
      <c r="L1298" s="4"/>
      <c r="M1298" s="4">
        <f>I1298-K1298+L1298</f>
        <v>2</v>
      </c>
      <c r="N1298" s="4"/>
      <c r="O1298" s="4">
        <f t="shared" si="123"/>
        <v>2</v>
      </c>
      <c r="P1298" s="4">
        <v>2</v>
      </c>
      <c r="Q1298" s="4">
        <f>O1298-P1298</f>
        <v>0</v>
      </c>
    </row>
    <row r="1299" spans="1:17" ht="15" customHeight="1" x14ac:dyDescent="0.25">
      <c r="A1299">
        <v>628</v>
      </c>
      <c r="B1299" t="s">
        <v>67</v>
      </c>
      <c r="C1299" t="s">
        <v>248</v>
      </c>
      <c r="D1299" t="s">
        <v>712</v>
      </c>
      <c r="E1299">
        <v>24</v>
      </c>
      <c r="F1299">
        <v>7</v>
      </c>
      <c r="G1299" t="s">
        <v>44</v>
      </c>
      <c r="H1299" t="s">
        <v>21</v>
      </c>
      <c r="I1299" s="1">
        <v>2</v>
      </c>
      <c r="J1299" t="s">
        <v>22</v>
      </c>
      <c r="K1299" s="4"/>
      <c r="L1299" s="4"/>
      <c r="M1299" s="4">
        <f>I1299-K1299+L1299</f>
        <v>2</v>
      </c>
      <c r="N1299" s="4"/>
      <c r="O1299" s="4">
        <f t="shared" si="123"/>
        <v>2</v>
      </c>
      <c r="P1299" s="4"/>
      <c r="Q1299" s="4">
        <f>O1299-P1299</f>
        <v>2</v>
      </c>
    </row>
    <row r="1300" spans="1:17" ht="15" customHeight="1" x14ac:dyDescent="0.25">
      <c r="A1300">
        <v>628</v>
      </c>
      <c r="B1300" t="s">
        <v>67</v>
      </c>
      <c r="C1300" t="s">
        <v>248</v>
      </c>
      <c r="D1300" t="s">
        <v>712</v>
      </c>
      <c r="E1300">
        <v>24</v>
      </c>
      <c r="F1300">
        <v>7</v>
      </c>
      <c r="G1300" t="s">
        <v>44</v>
      </c>
      <c r="H1300" t="s">
        <v>146</v>
      </c>
      <c r="I1300" s="1">
        <v>20</v>
      </c>
      <c r="J1300" t="s">
        <v>22</v>
      </c>
      <c r="K1300" s="4"/>
      <c r="L1300" s="4"/>
      <c r="M1300" s="4">
        <f>I1300-K1300+L1300</f>
        <v>20</v>
      </c>
      <c r="N1300" s="4"/>
      <c r="O1300" s="4">
        <f t="shared" si="123"/>
        <v>20</v>
      </c>
      <c r="P1300" s="4"/>
      <c r="Q1300" s="4">
        <f>O1300-P1300</f>
        <v>20</v>
      </c>
    </row>
  </sheetData>
  <autoFilter ref="A1:Q1300"/>
  <pageMargins left="0.78740157499999996" right="0.78740157499999996" top="0.984251969" bottom="0.984251969" header="0.4921259845" footer="0.492125984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49"/>
  <sheetViews>
    <sheetView topLeftCell="A19" workbookViewId="0">
      <selection activeCell="A29" sqref="A29:A48"/>
    </sheetView>
  </sheetViews>
  <sheetFormatPr defaultRowHeight="15" customHeight="1" x14ac:dyDescent="0.25"/>
  <cols>
    <col min="3" max="3" width="82.7109375" style="5" customWidth="1"/>
    <col min="4" max="4" width="10.42578125" customWidth="1"/>
    <col min="5" max="5" width="17.140625" style="6" bestFit="1" customWidth="1"/>
    <col min="6" max="6" width="10.5703125" bestFit="1" customWidth="1"/>
    <col min="7" max="7" width="16.85546875" style="7" customWidth="1"/>
    <col min="8" max="8" width="13.42578125" style="7" bestFit="1" customWidth="1"/>
    <col min="9" max="9" width="9.140625" style="7"/>
    <col min="10" max="10" width="16.85546875" style="8" customWidth="1"/>
    <col min="11" max="11" width="15" style="8" bestFit="1" customWidth="1"/>
    <col min="12" max="12" width="9.140625" style="8"/>
    <col min="13" max="13" width="16.85546875" style="7" customWidth="1"/>
    <col min="14" max="14" width="13.42578125" style="7" bestFit="1" customWidth="1"/>
    <col min="15" max="15" width="9.140625" style="7"/>
    <col min="16" max="16" width="16.85546875" style="8" customWidth="1"/>
    <col min="17" max="17" width="13.42578125" style="8" bestFit="1" customWidth="1"/>
    <col min="18" max="18" width="9.140625" style="8"/>
    <col min="19" max="19" width="16.85546875" style="7" customWidth="1"/>
    <col min="20" max="20" width="13.42578125" style="7" bestFit="1" customWidth="1"/>
    <col min="21" max="21" width="9.140625" style="7"/>
    <col min="22" max="22" width="16.85546875" style="9" customWidth="1"/>
    <col min="23" max="23" width="13.42578125" style="9" bestFit="1" customWidth="1"/>
    <col min="24" max="24" width="9.140625" style="9"/>
    <col min="25" max="25" width="16.85546875" style="7" customWidth="1"/>
    <col min="26" max="26" width="13.42578125" style="7" bestFit="1" customWidth="1"/>
    <col min="27" max="27" width="9.140625" style="7"/>
    <col min="28" max="28" width="16.85546875" style="8" customWidth="1"/>
    <col min="29" max="29" width="13.42578125" style="8" bestFit="1" customWidth="1"/>
    <col min="30" max="30" width="9.140625" style="8"/>
    <col min="31" max="31" width="16.85546875" style="7" customWidth="1"/>
    <col min="32" max="32" width="13.42578125" style="7" bestFit="1" customWidth="1"/>
    <col min="33" max="33" width="9.140625" style="7"/>
  </cols>
  <sheetData>
    <row r="1" spans="1:33" s="10" customFormat="1" ht="56.25" customHeight="1" thickBot="1" x14ac:dyDescent="0.3">
      <c r="A1" s="11" t="s">
        <v>713</v>
      </c>
      <c r="B1" s="11" t="s">
        <v>714</v>
      </c>
      <c r="C1" s="13" t="s">
        <v>715</v>
      </c>
      <c r="D1" s="11" t="s">
        <v>716</v>
      </c>
      <c r="E1" s="15" t="s">
        <v>717</v>
      </c>
      <c r="F1" s="11" t="s">
        <v>136</v>
      </c>
      <c r="G1" s="17" t="s">
        <v>718</v>
      </c>
      <c r="H1" s="18"/>
      <c r="I1" s="19" t="s">
        <v>12</v>
      </c>
      <c r="J1" s="21" t="s">
        <v>719</v>
      </c>
      <c r="K1" s="22"/>
      <c r="L1" s="23" t="s">
        <v>12</v>
      </c>
      <c r="M1" s="17" t="s">
        <v>720</v>
      </c>
      <c r="N1" s="18"/>
      <c r="O1" s="19" t="s">
        <v>12</v>
      </c>
      <c r="P1" s="21" t="s">
        <v>721</v>
      </c>
      <c r="Q1" s="22"/>
      <c r="R1" s="23" t="s">
        <v>12</v>
      </c>
      <c r="S1" s="17" t="s">
        <v>722</v>
      </c>
      <c r="T1" s="18"/>
      <c r="U1" s="19" t="s">
        <v>12</v>
      </c>
      <c r="V1" s="25" t="s">
        <v>723</v>
      </c>
      <c r="W1" s="26"/>
      <c r="X1" s="27" t="s">
        <v>12</v>
      </c>
      <c r="Y1" s="17" t="s">
        <v>724</v>
      </c>
      <c r="Z1" s="18"/>
      <c r="AA1" s="19" t="s">
        <v>12</v>
      </c>
      <c r="AB1" s="21" t="s">
        <v>725</v>
      </c>
      <c r="AC1" s="22"/>
      <c r="AD1" s="23" t="s">
        <v>12</v>
      </c>
      <c r="AE1" s="17" t="s">
        <v>726</v>
      </c>
      <c r="AF1" s="18"/>
      <c r="AG1" s="19" t="s">
        <v>12</v>
      </c>
    </row>
    <row r="2" spans="1:33" s="10" customFormat="1" ht="23.25" customHeight="1" thickBot="1" x14ac:dyDescent="0.3">
      <c r="A2" s="12"/>
      <c r="B2" s="12"/>
      <c r="C2" s="14"/>
      <c r="D2" s="12"/>
      <c r="E2" s="16"/>
      <c r="F2" s="12"/>
      <c r="G2" s="29" t="s">
        <v>727</v>
      </c>
      <c r="H2" s="30" t="s">
        <v>728</v>
      </c>
      <c r="I2" s="20"/>
      <c r="J2" s="31" t="s">
        <v>727</v>
      </c>
      <c r="K2" s="32" t="s">
        <v>728</v>
      </c>
      <c r="L2" s="24"/>
      <c r="M2" s="29" t="s">
        <v>727</v>
      </c>
      <c r="N2" s="30" t="s">
        <v>728</v>
      </c>
      <c r="O2" s="20"/>
      <c r="P2" s="31" t="s">
        <v>727</v>
      </c>
      <c r="Q2" s="32" t="s">
        <v>728</v>
      </c>
      <c r="R2" s="24"/>
      <c r="S2" s="29" t="s">
        <v>727</v>
      </c>
      <c r="T2" s="30" t="s">
        <v>728</v>
      </c>
      <c r="U2" s="20"/>
      <c r="V2" s="33" t="s">
        <v>727</v>
      </c>
      <c r="W2" s="34" t="s">
        <v>728</v>
      </c>
      <c r="X2" s="28"/>
      <c r="Y2" s="29" t="s">
        <v>727</v>
      </c>
      <c r="Z2" s="30" t="s">
        <v>728</v>
      </c>
      <c r="AA2" s="20"/>
      <c r="AB2" s="31" t="s">
        <v>727</v>
      </c>
      <c r="AC2" s="32" t="s">
        <v>728</v>
      </c>
      <c r="AD2" s="24"/>
      <c r="AE2" s="29" t="s">
        <v>727</v>
      </c>
      <c r="AF2" s="30" t="s">
        <v>728</v>
      </c>
      <c r="AG2" s="20"/>
    </row>
    <row r="3" spans="1:33" s="35" customFormat="1" ht="25.5" customHeight="1" x14ac:dyDescent="0.25">
      <c r="A3" s="36">
        <v>1</v>
      </c>
      <c r="B3" s="39">
        <v>68</v>
      </c>
      <c r="C3" s="40" t="s">
        <v>134</v>
      </c>
      <c r="D3" s="41" t="s">
        <v>729</v>
      </c>
      <c r="E3" s="44">
        <v>1.53</v>
      </c>
      <c r="F3" s="45">
        <v>24</v>
      </c>
      <c r="G3" s="46"/>
      <c r="H3" s="46"/>
      <c r="I3" s="46"/>
      <c r="J3" s="47"/>
      <c r="K3" s="47"/>
      <c r="L3" s="47"/>
      <c r="M3" s="48">
        <v>24</v>
      </c>
      <c r="N3" s="49">
        <f>M3*E3</f>
        <v>36.72</v>
      </c>
      <c r="O3" s="48">
        <f>F3-M3</f>
        <v>0</v>
      </c>
      <c r="P3" s="47"/>
      <c r="Q3" s="47"/>
      <c r="R3" s="47"/>
      <c r="S3" s="46"/>
      <c r="T3" s="46"/>
      <c r="U3" s="46"/>
      <c r="V3" s="50"/>
      <c r="W3" s="50"/>
      <c r="X3" s="50"/>
      <c r="Y3" s="46"/>
      <c r="Z3" s="46"/>
      <c r="AA3" s="46"/>
      <c r="AB3" s="47"/>
      <c r="AC3" s="47"/>
      <c r="AD3" s="47"/>
      <c r="AE3" s="46"/>
      <c r="AF3" s="46"/>
      <c r="AG3" s="46"/>
    </row>
    <row r="4" spans="1:33" ht="32.25" customHeight="1" x14ac:dyDescent="0.25">
      <c r="A4" s="38"/>
      <c r="B4" s="51">
        <v>125</v>
      </c>
      <c r="C4" s="52" t="s">
        <v>162</v>
      </c>
      <c r="D4" s="43"/>
      <c r="E4" s="53">
        <v>5.28</v>
      </c>
      <c r="F4" s="45">
        <v>24</v>
      </c>
      <c r="G4" s="46"/>
      <c r="H4" s="46"/>
      <c r="I4" s="46"/>
      <c r="J4" s="47"/>
      <c r="K4" s="47"/>
      <c r="L4" s="47"/>
      <c r="M4" s="48">
        <v>24</v>
      </c>
      <c r="N4" s="49">
        <f>M4*E4</f>
        <v>126.72</v>
      </c>
      <c r="O4" s="48">
        <f>F4-M4</f>
        <v>0</v>
      </c>
      <c r="P4" s="47"/>
      <c r="Q4" s="47"/>
      <c r="R4" s="47"/>
      <c r="S4" s="46"/>
      <c r="T4" s="46"/>
      <c r="U4" s="46"/>
      <c r="V4" s="50"/>
      <c r="W4" s="50"/>
      <c r="X4" s="50"/>
      <c r="Y4" s="46"/>
      <c r="Z4" s="46"/>
      <c r="AA4" s="46"/>
      <c r="AB4" s="47"/>
      <c r="AC4" s="47"/>
      <c r="AD4" s="47"/>
      <c r="AE4" s="46"/>
      <c r="AF4" s="46"/>
      <c r="AG4" s="46"/>
    </row>
    <row r="5" spans="1:33" ht="25.5" customHeight="1" x14ac:dyDescent="0.25">
      <c r="A5" s="37"/>
      <c r="B5" s="51">
        <v>147</v>
      </c>
      <c r="C5" s="40" t="s">
        <v>196</v>
      </c>
      <c r="D5" s="42"/>
      <c r="E5" s="44">
        <v>4.93</v>
      </c>
      <c r="F5" s="45">
        <v>12</v>
      </c>
      <c r="G5" s="46"/>
      <c r="H5" s="46"/>
      <c r="I5" s="46"/>
      <c r="J5" s="47"/>
      <c r="K5" s="47"/>
      <c r="L5" s="47"/>
      <c r="M5" s="48">
        <v>12</v>
      </c>
      <c r="N5" s="49">
        <f>M5*E5</f>
        <v>59.16</v>
      </c>
      <c r="O5" s="48">
        <f>F5-M5</f>
        <v>0</v>
      </c>
      <c r="P5" s="47"/>
      <c r="Q5" s="47"/>
      <c r="R5" s="47"/>
      <c r="S5" s="46"/>
      <c r="T5" s="46"/>
      <c r="U5" s="46"/>
      <c r="V5" s="50"/>
      <c r="W5" s="50"/>
      <c r="X5" s="50"/>
      <c r="Y5" s="46"/>
      <c r="Z5" s="46"/>
      <c r="AA5" s="46"/>
      <c r="AB5" s="47"/>
      <c r="AC5" s="47"/>
      <c r="AD5" s="47"/>
      <c r="AE5" s="46"/>
      <c r="AF5" s="46"/>
      <c r="AG5" s="46"/>
    </row>
    <row r="6" spans="1:33" ht="25.5" customHeight="1" x14ac:dyDescent="0.25">
      <c r="A6" s="54">
        <v>1</v>
      </c>
      <c r="B6" s="57">
        <v>118</v>
      </c>
      <c r="C6" s="58" t="s">
        <v>730</v>
      </c>
      <c r="D6" s="59" t="s">
        <v>731</v>
      </c>
      <c r="E6" s="62">
        <v>4.71</v>
      </c>
      <c r="F6" s="63">
        <v>24</v>
      </c>
      <c r="G6" s="46"/>
      <c r="H6" s="46"/>
      <c r="I6" s="46"/>
      <c r="J6" s="47"/>
      <c r="K6" s="47"/>
      <c r="L6" s="47"/>
      <c r="M6" s="46"/>
      <c r="N6" s="46"/>
      <c r="O6" s="46"/>
      <c r="P6" s="64">
        <v>24</v>
      </c>
      <c r="Q6" s="65">
        <f t="shared" ref="Q6:Q11" si="0">P6*E6</f>
        <v>113.03999999999999</v>
      </c>
      <c r="R6" s="64">
        <f t="shared" ref="R6:R11" si="1">F6-P6</f>
        <v>0</v>
      </c>
      <c r="S6" s="46"/>
      <c r="T6" s="46"/>
      <c r="U6" s="46"/>
      <c r="V6" s="50"/>
      <c r="W6" s="50"/>
      <c r="X6" s="50"/>
      <c r="Y6" s="46"/>
      <c r="Z6" s="46"/>
      <c r="AA6" s="46"/>
      <c r="AB6" s="47"/>
      <c r="AC6" s="47"/>
      <c r="AD6" s="47"/>
      <c r="AE6" s="46"/>
      <c r="AF6" s="46"/>
      <c r="AG6" s="46"/>
    </row>
    <row r="7" spans="1:33" ht="25.5" customHeight="1" x14ac:dyDescent="0.25">
      <c r="A7" s="56"/>
      <c r="B7" s="66">
        <v>119</v>
      </c>
      <c r="C7" s="67" t="s">
        <v>732</v>
      </c>
      <c r="D7" s="61"/>
      <c r="E7" s="68">
        <v>1.93</v>
      </c>
      <c r="F7" s="63">
        <v>24</v>
      </c>
      <c r="G7" s="46"/>
      <c r="H7" s="46"/>
      <c r="I7" s="46"/>
      <c r="J7" s="47"/>
      <c r="K7" s="47"/>
      <c r="L7" s="47"/>
      <c r="M7" s="46"/>
      <c r="N7" s="46"/>
      <c r="O7" s="46"/>
      <c r="P7" s="64">
        <v>24</v>
      </c>
      <c r="Q7" s="65">
        <f t="shared" si="0"/>
        <v>46.32</v>
      </c>
      <c r="R7" s="64">
        <f t="shared" si="1"/>
        <v>0</v>
      </c>
      <c r="S7" s="46"/>
      <c r="T7" s="46"/>
      <c r="U7" s="46"/>
      <c r="V7" s="50"/>
      <c r="W7" s="50"/>
      <c r="X7" s="50"/>
      <c r="Y7" s="46"/>
      <c r="Z7" s="46"/>
      <c r="AA7" s="46"/>
      <c r="AB7" s="47"/>
      <c r="AC7" s="47"/>
      <c r="AD7" s="47"/>
      <c r="AE7" s="46"/>
      <c r="AF7" s="46"/>
      <c r="AG7" s="46"/>
    </row>
    <row r="8" spans="1:33" ht="25.5" customHeight="1" x14ac:dyDescent="0.25">
      <c r="A8" s="56"/>
      <c r="B8" s="69">
        <v>124</v>
      </c>
      <c r="C8" s="70" t="s">
        <v>733</v>
      </c>
      <c r="D8" s="61"/>
      <c r="E8" s="71">
        <v>1.95</v>
      </c>
      <c r="F8" s="72">
        <v>24</v>
      </c>
      <c r="G8" s="46"/>
      <c r="H8" s="46"/>
      <c r="I8" s="46"/>
      <c r="J8" s="47"/>
      <c r="K8" s="47"/>
      <c r="L8" s="47"/>
      <c r="M8" s="46"/>
      <c r="N8" s="46"/>
      <c r="O8" s="46"/>
      <c r="P8" s="64">
        <v>24</v>
      </c>
      <c r="Q8" s="65">
        <f t="shared" si="0"/>
        <v>46.8</v>
      </c>
      <c r="R8" s="64">
        <f t="shared" si="1"/>
        <v>0</v>
      </c>
      <c r="S8" s="46"/>
      <c r="T8" s="46"/>
      <c r="U8" s="46"/>
      <c r="V8" s="50"/>
      <c r="W8" s="50"/>
      <c r="X8" s="50"/>
      <c r="Y8" s="46"/>
      <c r="Z8" s="46"/>
      <c r="AA8" s="46"/>
      <c r="AB8" s="47"/>
      <c r="AC8" s="47"/>
      <c r="AD8" s="47"/>
      <c r="AE8" s="46"/>
      <c r="AF8" s="46"/>
      <c r="AG8" s="46"/>
    </row>
    <row r="9" spans="1:33" ht="25.5" customHeight="1" x14ac:dyDescent="0.25">
      <c r="A9" s="56"/>
      <c r="B9" s="66">
        <v>136</v>
      </c>
      <c r="C9" s="73" t="s">
        <v>734</v>
      </c>
      <c r="D9" s="61"/>
      <c r="E9" s="62">
        <v>7.35</v>
      </c>
      <c r="F9" s="74">
        <v>5</v>
      </c>
      <c r="G9" s="46"/>
      <c r="H9" s="46"/>
      <c r="I9" s="46"/>
      <c r="J9" s="47"/>
      <c r="K9" s="47"/>
      <c r="L9" s="47"/>
      <c r="M9" s="46"/>
      <c r="N9" s="46"/>
      <c r="O9" s="46"/>
      <c r="P9" s="64">
        <v>5</v>
      </c>
      <c r="Q9" s="65">
        <f t="shared" si="0"/>
        <v>36.75</v>
      </c>
      <c r="R9" s="64">
        <f t="shared" si="1"/>
        <v>0</v>
      </c>
      <c r="S9" s="46"/>
      <c r="T9" s="46"/>
      <c r="U9" s="46"/>
      <c r="V9" s="50"/>
      <c r="W9" s="50"/>
      <c r="X9" s="50"/>
      <c r="Y9" s="46"/>
      <c r="Z9" s="46"/>
      <c r="AA9" s="46"/>
      <c r="AB9" s="47"/>
      <c r="AC9" s="47"/>
      <c r="AD9" s="47"/>
      <c r="AE9" s="46"/>
      <c r="AF9" s="46"/>
      <c r="AG9" s="46"/>
    </row>
    <row r="10" spans="1:33" ht="15" customHeight="1" x14ac:dyDescent="0.25">
      <c r="A10" s="56"/>
      <c r="B10" s="66">
        <v>209</v>
      </c>
      <c r="C10" s="75" t="s">
        <v>293</v>
      </c>
      <c r="D10" s="61"/>
      <c r="E10" s="62">
        <v>2.7</v>
      </c>
      <c r="F10" s="74">
        <v>10</v>
      </c>
      <c r="G10" s="46"/>
      <c r="H10" s="46"/>
      <c r="I10" s="46"/>
      <c r="J10" s="47"/>
      <c r="K10" s="47"/>
      <c r="L10" s="47"/>
      <c r="M10" s="46"/>
      <c r="N10" s="46"/>
      <c r="O10" s="46"/>
      <c r="P10" s="64">
        <v>10</v>
      </c>
      <c r="Q10" s="65">
        <f t="shared" si="0"/>
        <v>27</v>
      </c>
      <c r="R10" s="64">
        <f t="shared" si="1"/>
        <v>0</v>
      </c>
      <c r="S10" s="46"/>
      <c r="T10" s="46"/>
      <c r="U10" s="46"/>
      <c r="V10" s="50"/>
      <c r="W10" s="50"/>
      <c r="X10" s="50"/>
      <c r="Y10" s="46"/>
      <c r="Z10" s="46"/>
      <c r="AA10" s="46"/>
      <c r="AB10" s="47"/>
      <c r="AC10" s="47"/>
      <c r="AD10" s="47"/>
      <c r="AE10" s="46"/>
      <c r="AF10" s="46"/>
      <c r="AG10" s="46"/>
    </row>
    <row r="11" spans="1:33" ht="15" customHeight="1" x14ac:dyDescent="0.25">
      <c r="A11" s="55"/>
      <c r="B11" s="66">
        <v>282</v>
      </c>
      <c r="C11" s="73" t="s">
        <v>735</v>
      </c>
      <c r="D11" s="61"/>
      <c r="E11" s="62">
        <v>46.3</v>
      </c>
      <c r="F11" s="74">
        <v>1</v>
      </c>
      <c r="G11" s="46"/>
      <c r="H11" s="46"/>
      <c r="I11" s="46"/>
      <c r="J11" s="47"/>
      <c r="K11" s="47"/>
      <c r="L11" s="47"/>
      <c r="M11" s="46"/>
      <c r="N11" s="46"/>
      <c r="O11" s="46"/>
      <c r="P11" s="64">
        <v>1</v>
      </c>
      <c r="Q11" s="65">
        <f t="shared" si="0"/>
        <v>46.3</v>
      </c>
      <c r="R11" s="64">
        <f t="shared" si="1"/>
        <v>0</v>
      </c>
      <c r="S11" s="46"/>
      <c r="T11" s="46"/>
      <c r="U11" s="46"/>
      <c r="V11" s="50"/>
      <c r="W11" s="50"/>
      <c r="X11" s="50"/>
      <c r="Y11" s="46"/>
      <c r="Z11" s="46"/>
      <c r="AA11" s="46"/>
      <c r="AB11" s="47"/>
      <c r="AC11" s="47"/>
      <c r="AD11" s="47"/>
      <c r="AE11" s="46"/>
      <c r="AF11" s="46"/>
      <c r="AG11" s="46"/>
    </row>
    <row r="12" spans="1:33" ht="15" customHeight="1" x14ac:dyDescent="0.25">
      <c r="A12" s="54">
        <v>1</v>
      </c>
      <c r="B12" s="57">
        <v>480</v>
      </c>
      <c r="C12" s="67" t="s">
        <v>582</v>
      </c>
      <c r="D12" s="61"/>
      <c r="E12" s="62">
        <v>15.66</v>
      </c>
      <c r="F12" s="63">
        <v>1</v>
      </c>
      <c r="G12" s="46"/>
      <c r="H12" s="46"/>
      <c r="I12" s="46"/>
      <c r="J12" s="47"/>
      <c r="K12" s="47"/>
      <c r="L12" s="47"/>
      <c r="M12" s="46"/>
      <c r="N12" s="46"/>
      <c r="O12" s="46"/>
      <c r="P12" s="47"/>
      <c r="Q12" s="47"/>
      <c r="R12" s="47"/>
      <c r="S12" s="48">
        <v>1</v>
      </c>
      <c r="T12" s="49">
        <f t="shared" ref="T12:T22" si="2">S12*E12</f>
        <v>15.66</v>
      </c>
      <c r="U12" s="48">
        <f t="shared" ref="U12:U22" si="3">F12-S12</f>
        <v>0</v>
      </c>
      <c r="V12" s="50"/>
      <c r="W12" s="50"/>
      <c r="X12" s="50"/>
      <c r="Y12" s="46"/>
      <c r="Z12" s="46"/>
      <c r="AA12" s="46"/>
      <c r="AB12" s="47"/>
      <c r="AC12" s="47"/>
      <c r="AD12" s="47"/>
      <c r="AE12" s="46"/>
      <c r="AF12" s="46"/>
      <c r="AG12" s="46"/>
    </row>
    <row r="13" spans="1:33" ht="25.5" customHeight="1" x14ac:dyDescent="0.25">
      <c r="A13" s="56"/>
      <c r="B13" s="66">
        <v>491</v>
      </c>
      <c r="C13" s="67" t="s">
        <v>593</v>
      </c>
      <c r="D13" s="61"/>
      <c r="E13" s="68">
        <v>4.87</v>
      </c>
      <c r="F13" s="63">
        <v>1</v>
      </c>
      <c r="G13" s="46"/>
      <c r="H13" s="46"/>
      <c r="I13" s="46"/>
      <c r="J13" s="47"/>
      <c r="K13" s="47"/>
      <c r="L13" s="47"/>
      <c r="M13" s="46"/>
      <c r="N13" s="46"/>
      <c r="O13" s="46"/>
      <c r="P13" s="47"/>
      <c r="Q13" s="47"/>
      <c r="R13" s="47"/>
      <c r="S13" s="48">
        <v>1</v>
      </c>
      <c r="T13" s="49">
        <f t="shared" si="2"/>
        <v>4.87</v>
      </c>
      <c r="U13" s="48">
        <f t="shared" si="3"/>
        <v>0</v>
      </c>
      <c r="V13" s="50"/>
      <c r="W13" s="50"/>
      <c r="X13" s="50"/>
      <c r="Y13" s="46"/>
      <c r="Z13" s="46"/>
      <c r="AA13" s="46"/>
      <c r="AB13" s="47"/>
      <c r="AC13" s="47"/>
      <c r="AD13" s="47"/>
      <c r="AE13" s="46"/>
      <c r="AF13" s="46"/>
      <c r="AG13" s="46"/>
    </row>
    <row r="14" spans="1:33" ht="15" customHeight="1" x14ac:dyDescent="0.25">
      <c r="A14" s="56"/>
      <c r="B14" s="69">
        <v>493</v>
      </c>
      <c r="C14" s="76" t="s">
        <v>736</v>
      </c>
      <c r="D14" s="61"/>
      <c r="E14" s="71">
        <v>8.33</v>
      </c>
      <c r="F14" s="72">
        <v>2</v>
      </c>
      <c r="G14" s="46"/>
      <c r="H14" s="46"/>
      <c r="I14" s="46"/>
      <c r="J14" s="47"/>
      <c r="K14" s="47"/>
      <c r="L14" s="47"/>
      <c r="M14" s="46"/>
      <c r="N14" s="46"/>
      <c r="O14" s="46"/>
      <c r="P14" s="47"/>
      <c r="Q14" s="47"/>
      <c r="R14" s="47"/>
      <c r="S14" s="48">
        <v>2</v>
      </c>
      <c r="T14" s="49">
        <f t="shared" si="2"/>
        <v>16.66</v>
      </c>
      <c r="U14" s="48">
        <f t="shared" si="3"/>
        <v>0</v>
      </c>
      <c r="V14" s="50"/>
      <c r="W14" s="50"/>
      <c r="X14" s="50"/>
      <c r="Y14" s="46"/>
      <c r="Z14" s="46"/>
      <c r="AA14" s="46"/>
      <c r="AB14" s="47"/>
      <c r="AC14" s="47"/>
      <c r="AD14" s="47"/>
      <c r="AE14" s="46"/>
      <c r="AF14" s="46"/>
      <c r="AG14" s="46"/>
    </row>
    <row r="15" spans="1:33" ht="25.5" customHeight="1" x14ac:dyDescent="0.25">
      <c r="A15" s="56"/>
      <c r="B15" s="66">
        <v>494</v>
      </c>
      <c r="C15" s="75" t="s">
        <v>596</v>
      </c>
      <c r="D15" s="61"/>
      <c r="E15" s="62">
        <v>7.4</v>
      </c>
      <c r="F15" s="74">
        <v>1</v>
      </c>
      <c r="G15" s="46"/>
      <c r="H15" s="46"/>
      <c r="I15" s="46"/>
      <c r="J15" s="47"/>
      <c r="K15" s="47"/>
      <c r="L15" s="47"/>
      <c r="M15" s="46"/>
      <c r="N15" s="46"/>
      <c r="O15" s="46"/>
      <c r="P15" s="47"/>
      <c r="Q15" s="47"/>
      <c r="R15" s="47"/>
      <c r="S15" s="48">
        <v>1</v>
      </c>
      <c r="T15" s="49">
        <f t="shared" si="2"/>
        <v>7.4</v>
      </c>
      <c r="U15" s="48">
        <f t="shared" si="3"/>
        <v>0</v>
      </c>
      <c r="V15" s="50"/>
      <c r="W15" s="50"/>
      <c r="X15" s="50"/>
      <c r="Y15" s="46"/>
      <c r="Z15" s="46"/>
      <c r="AA15" s="46"/>
      <c r="AB15" s="47"/>
      <c r="AC15" s="47"/>
      <c r="AD15" s="47"/>
      <c r="AE15" s="46"/>
      <c r="AF15" s="46"/>
      <c r="AG15" s="46"/>
    </row>
    <row r="16" spans="1:33" ht="25.5" customHeight="1" x14ac:dyDescent="0.25">
      <c r="A16" s="56"/>
      <c r="B16" s="66">
        <v>502</v>
      </c>
      <c r="C16" s="73" t="s">
        <v>737</v>
      </c>
      <c r="D16" s="61"/>
      <c r="E16" s="62">
        <v>25.5</v>
      </c>
      <c r="F16" s="74">
        <v>1</v>
      </c>
      <c r="G16" s="46"/>
      <c r="H16" s="46"/>
      <c r="I16" s="46"/>
      <c r="J16" s="47"/>
      <c r="K16" s="47"/>
      <c r="L16" s="47"/>
      <c r="M16" s="46"/>
      <c r="N16" s="46"/>
      <c r="O16" s="46"/>
      <c r="P16" s="47"/>
      <c r="Q16" s="47"/>
      <c r="R16" s="47"/>
      <c r="S16" s="48">
        <v>1</v>
      </c>
      <c r="T16" s="49">
        <f t="shared" si="2"/>
        <v>25.5</v>
      </c>
      <c r="U16" s="48">
        <f t="shared" si="3"/>
        <v>0</v>
      </c>
      <c r="V16" s="50"/>
      <c r="W16" s="50"/>
      <c r="X16" s="50"/>
      <c r="Y16" s="46"/>
      <c r="Z16" s="46"/>
      <c r="AA16" s="46"/>
      <c r="AB16" s="47"/>
      <c r="AC16" s="47"/>
      <c r="AD16" s="47"/>
      <c r="AE16" s="46"/>
      <c r="AF16" s="46"/>
      <c r="AG16" s="46"/>
    </row>
    <row r="17" spans="1:33" ht="25.5" customHeight="1" x14ac:dyDescent="0.25">
      <c r="A17" s="56"/>
      <c r="B17" s="66">
        <v>504</v>
      </c>
      <c r="C17" s="75" t="s">
        <v>607</v>
      </c>
      <c r="D17" s="61"/>
      <c r="E17" s="62">
        <v>17.5</v>
      </c>
      <c r="F17" s="74">
        <v>1</v>
      </c>
      <c r="G17" s="46"/>
      <c r="H17" s="46"/>
      <c r="I17" s="46"/>
      <c r="J17" s="47"/>
      <c r="K17" s="47"/>
      <c r="L17" s="47"/>
      <c r="M17" s="46"/>
      <c r="N17" s="46"/>
      <c r="O17" s="46"/>
      <c r="P17" s="47"/>
      <c r="Q17" s="47"/>
      <c r="R17" s="47"/>
      <c r="S17" s="48">
        <v>1</v>
      </c>
      <c r="T17" s="49">
        <f t="shared" si="2"/>
        <v>17.5</v>
      </c>
      <c r="U17" s="48">
        <f t="shared" si="3"/>
        <v>0</v>
      </c>
      <c r="V17" s="50"/>
      <c r="W17" s="50"/>
      <c r="X17" s="50"/>
      <c r="Y17" s="46"/>
      <c r="Z17" s="46"/>
      <c r="AA17" s="46"/>
      <c r="AB17" s="47"/>
      <c r="AC17" s="47"/>
      <c r="AD17" s="47"/>
      <c r="AE17" s="46"/>
      <c r="AF17" s="46"/>
      <c r="AG17" s="46"/>
    </row>
    <row r="18" spans="1:33" ht="15" customHeight="1" x14ac:dyDescent="0.25">
      <c r="A18" s="56"/>
      <c r="B18" s="66">
        <v>508</v>
      </c>
      <c r="C18" s="75" t="s">
        <v>610</v>
      </c>
      <c r="D18" s="61"/>
      <c r="E18" s="62">
        <v>40.119999999999997</v>
      </c>
      <c r="F18" s="74">
        <v>1</v>
      </c>
      <c r="G18" s="46"/>
      <c r="H18" s="46"/>
      <c r="I18" s="46"/>
      <c r="J18" s="47"/>
      <c r="K18" s="47"/>
      <c r="L18" s="47"/>
      <c r="M18" s="46"/>
      <c r="N18" s="46"/>
      <c r="O18" s="46"/>
      <c r="P18" s="47"/>
      <c r="Q18" s="47"/>
      <c r="R18" s="47"/>
      <c r="S18" s="48">
        <v>1</v>
      </c>
      <c r="T18" s="49">
        <f t="shared" si="2"/>
        <v>40.119999999999997</v>
      </c>
      <c r="U18" s="48">
        <f t="shared" si="3"/>
        <v>0</v>
      </c>
      <c r="V18" s="50"/>
      <c r="W18" s="50"/>
      <c r="X18" s="50"/>
      <c r="Y18" s="46"/>
      <c r="Z18" s="46"/>
      <c r="AA18" s="46"/>
      <c r="AB18" s="47"/>
      <c r="AC18" s="47"/>
      <c r="AD18" s="47"/>
      <c r="AE18" s="46"/>
      <c r="AF18" s="46"/>
      <c r="AG18" s="46"/>
    </row>
    <row r="19" spans="1:33" ht="15" customHeight="1" x14ac:dyDescent="0.25">
      <c r="A19" s="56"/>
      <c r="B19" s="66">
        <v>509</v>
      </c>
      <c r="C19" s="75" t="s">
        <v>611</v>
      </c>
      <c r="D19" s="61"/>
      <c r="E19" s="62">
        <v>14</v>
      </c>
      <c r="F19" s="74">
        <v>1</v>
      </c>
      <c r="G19" s="46"/>
      <c r="H19" s="46"/>
      <c r="I19" s="46"/>
      <c r="J19" s="47"/>
      <c r="K19" s="47"/>
      <c r="L19" s="47"/>
      <c r="M19" s="46"/>
      <c r="N19" s="46"/>
      <c r="O19" s="46"/>
      <c r="P19" s="47"/>
      <c r="Q19" s="47"/>
      <c r="R19" s="47"/>
      <c r="S19" s="48">
        <v>1</v>
      </c>
      <c r="T19" s="49">
        <f t="shared" si="2"/>
        <v>14</v>
      </c>
      <c r="U19" s="48">
        <f t="shared" si="3"/>
        <v>0</v>
      </c>
      <c r="V19" s="50"/>
      <c r="W19" s="50"/>
      <c r="X19" s="50"/>
      <c r="Y19" s="46"/>
      <c r="Z19" s="46"/>
      <c r="AA19" s="46"/>
      <c r="AB19" s="47"/>
      <c r="AC19" s="47"/>
      <c r="AD19" s="47"/>
      <c r="AE19" s="46"/>
      <c r="AF19" s="46"/>
      <c r="AG19" s="46"/>
    </row>
    <row r="20" spans="1:33" ht="15" customHeight="1" x14ac:dyDescent="0.25">
      <c r="A20" s="56"/>
      <c r="B20" s="66">
        <v>528</v>
      </c>
      <c r="C20" s="75" t="s">
        <v>738</v>
      </c>
      <c r="D20" s="61"/>
      <c r="E20" s="62">
        <v>10.73</v>
      </c>
      <c r="F20" s="74">
        <v>1</v>
      </c>
      <c r="G20" s="46"/>
      <c r="H20" s="46"/>
      <c r="I20" s="46"/>
      <c r="J20" s="47"/>
      <c r="K20" s="47"/>
      <c r="L20" s="47"/>
      <c r="M20" s="46"/>
      <c r="N20" s="46"/>
      <c r="O20" s="46"/>
      <c r="P20" s="47"/>
      <c r="Q20" s="47"/>
      <c r="R20" s="47"/>
      <c r="S20" s="48">
        <v>1</v>
      </c>
      <c r="T20" s="49">
        <f t="shared" si="2"/>
        <v>10.73</v>
      </c>
      <c r="U20" s="48">
        <f t="shared" si="3"/>
        <v>0</v>
      </c>
      <c r="V20" s="50"/>
      <c r="W20" s="50"/>
      <c r="X20" s="50"/>
      <c r="Y20" s="46"/>
      <c r="Z20" s="46"/>
      <c r="AA20" s="46"/>
      <c r="AB20" s="47"/>
      <c r="AC20" s="47"/>
      <c r="AD20" s="47"/>
      <c r="AE20" s="46"/>
      <c r="AF20" s="46"/>
      <c r="AG20" s="46"/>
    </row>
    <row r="21" spans="1:33" ht="25.5" customHeight="1" x14ac:dyDescent="0.25">
      <c r="A21" s="56"/>
      <c r="B21" s="66">
        <v>533</v>
      </c>
      <c r="C21" s="75" t="s">
        <v>639</v>
      </c>
      <c r="D21" s="61"/>
      <c r="E21" s="62">
        <v>17.75</v>
      </c>
      <c r="F21" s="74">
        <v>1</v>
      </c>
      <c r="G21" s="46"/>
      <c r="H21" s="46"/>
      <c r="I21" s="46"/>
      <c r="J21" s="47"/>
      <c r="K21" s="47"/>
      <c r="L21" s="47"/>
      <c r="M21" s="46"/>
      <c r="N21" s="46"/>
      <c r="O21" s="46"/>
      <c r="P21" s="47"/>
      <c r="Q21" s="47"/>
      <c r="R21" s="47"/>
      <c r="S21" s="48">
        <v>1</v>
      </c>
      <c r="T21" s="49">
        <f t="shared" si="2"/>
        <v>17.75</v>
      </c>
      <c r="U21" s="48">
        <f t="shared" si="3"/>
        <v>0</v>
      </c>
      <c r="V21" s="50"/>
      <c r="W21" s="50"/>
      <c r="X21" s="50"/>
      <c r="Y21" s="46"/>
      <c r="Z21" s="46"/>
      <c r="AA21" s="46"/>
      <c r="AB21" s="47"/>
      <c r="AC21" s="47"/>
      <c r="AD21" s="47"/>
      <c r="AE21" s="46"/>
      <c r="AF21" s="46"/>
      <c r="AG21" s="46"/>
    </row>
    <row r="22" spans="1:33" ht="15" customHeight="1" x14ac:dyDescent="0.25">
      <c r="A22" s="56"/>
      <c r="B22" s="66">
        <v>534</v>
      </c>
      <c r="C22" s="77" t="s">
        <v>739</v>
      </c>
      <c r="D22" s="60"/>
      <c r="E22" s="62">
        <v>6.9</v>
      </c>
      <c r="F22" s="74">
        <v>1</v>
      </c>
      <c r="G22" s="46"/>
      <c r="H22" s="46"/>
      <c r="I22" s="46"/>
      <c r="J22" s="47"/>
      <c r="K22" s="47"/>
      <c r="L22" s="47"/>
      <c r="M22" s="46"/>
      <c r="N22" s="46"/>
      <c r="O22" s="46"/>
      <c r="P22" s="47"/>
      <c r="Q22" s="47"/>
      <c r="R22" s="47"/>
      <c r="S22" s="48">
        <v>1</v>
      </c>
      <c r="T22" s="49">
        <f t="shared" si="2"/>
        <v>6.9</v>
      </c>
      <c r="U22" s="48">
        <f t="shared" si="3"/>
        <v>0</v>
      </c>
      <c r="V22" s="50"/>
      <c r="W22" s="50"/>
      <c r="X22" s="50"/>
      <c r="Y22" s="46"/>
      <c r="Z22" s="46"/>
      <c r="AA22" s="46"/>
      <c r="AB22" s="47"/>
      <c r="AC22" s="47"/>
      <c r="AD22" s="47"/>
      <c r="AE22" s="46"/>
      <c r="AF22" s="46"/>
      <c r="AG22" s="46"/>
    </row>
    <row r="23" spans="1:33" ht="25.5" customHeight="1" x14ac:dyDescent="0.25">
      <c r="A23" s="78">
        <v>1</v>
      </c>
      <c r="B23" s="39">
        <v>144</v>
      </c>
      <c r="C23" s="40" t="s">
        <v>191</v>
      </c>
      <c r="D23" s="41" t="s">
        <v>740</v>
      </c>
      <c r="E23" s="44">
        <v>15.33</v>
      </c>
      <c r="F23" s="45">
        <v>3</v>
      </c>
      <c r="G23" s="46"/>
      <c r="H23" s="46"/>
      <c r="I23" s="46"/>
      <c r="J23" s="47"/>
      <c r="K23" s="47"/>
      <c r="L23" s="47"/>
      <c r="M23" s="46"/>
      <c r="N23" s="46"/>
      <c r="O23" s="46"/>
      <c r="P23" s="47"/>
      <c r="Q23" s="47"/>
      <c r="R23" s="47"/>
      <c r="S23" s="46"/>
      <c r="T23" s="46"/>
      <c r="U23" s="46"/>
      <c r="V23" s="50"/>
      <c r="W23" s="50"/>
      <c r="X23" s="50"/>
      <c r="Y23" s="46"/>
      <c r="Z23" s="46"/>
      <c r="AA23" s="46"/>
      <c r="AB23" s="47"/>
      <c r="AC23" s="47"/>
      <c r="AD23" s="47"/>
      <c r="AE23" s="48">
        <v>3</v>
      </c>
      <c r="AF23" s="49">
        <f>AE23*E23</f>
        <v>45.99</v>
      </c>
      <c r="AG23" s="48">
        <f>F23-AE23</f>
        <v>0</v>
      </c>
    </row>
    <row r="24" spans="1:33" ht="25.5" customHeight="1" x14ac:dyDescent="0.25">
      <c r="A24" s="38"/>
      <c r="B24" s="39">
        <v>145</v>
      </c>
      <c r="C24" s="40" t="s">
        <v>193</v>
      </c>
      <c r="D24" s="43"/>
      <c r="E24" s="44">
        <v>11.42</v>
      </c>
      <c r="F24" s="45">
        <v>12</v>
      </c>
      <c r="G24" s="46"/>
      <c r="H24" s="46"/>
      <c r="I24" s="46"/>
      <c r="J24" s="47"/>
      <c r="K24" s="47"/>
      <c r="L24" s="47"/>
      <c r="M24" s="46"/>
      <c r="N24" s="46"/>
      <c r="O24" s="46"/>
      <c r="P24" s="47"/>
      <c r="Q24" s="47"/>
      <c r="R24" s="47"/>
      <c r="S24" s="46"/>
      <c r="T24" s="46"/>
      <c r="U24" s="46"/>
      <c r="V24" s="50"/>
      <c r="W24" s="50"/>
      <c r="X24" s="50"/>
      <c r="Y24" s="46"/>
      <c r="Z24" s="46"/>
      <c r="AA24" s="46"/>
      <c r="AB24" s="47"/>
      <c r="AC24" s="47"/>
      <c r="AD24" s="47"/>
      <c r="AE24" s="48">
        <v>12</v>
      </c>
      <c r="AF24" s="49">
        <f>AE24*E24</f>
        <v>137.04</v>
      </c>
      <c r="AG24" s="48">
        <f>F24-AE24</f>
        <v>0</v>
      </c>
    </row>
    <row r="25" spans="1:33" ht="15" customHeight="1" x14ac:dyDescent="0.25">
      <c r="A25" s="38"/>
      <c r="B25" s="39">
        <v>507</v>
      </c>
      <c r="C25" s="40" t="s">
        <v>609</v>
      </c>
      <c r="D25" s="43"/>
      <c r="E25" s="44">
        <v>10</v>
      </c>
      <c r="F25" s="45">
        <v>1</v>
      </c>
      <c r="G25" s="46"/>
      <c r="H25" s="46"/>
      <c r="I25" s="46"/>
      <c r="J25" s="47"/>
      <c r="K25" s="47"/>
      <c r="L25" s="47"/>
      <c r="M25" s="46"/>
      <c r="N25" s="46"/>
      <c r="O25" s="46"/>
      <c r="P25" s="47"/>
      <c r="Q25" s="47"/>
      <c r="R25" s="47"/>
      <c r="S25" s="46"/>
      <c r="T25" s="46"/>
      <c r="U25" s="46"/>
      <c r="V25" s="50"/>
      <c r="W25" s="50"/>
      <c r="X25" s="50"/>
      <c r="Y25" s="46"/>
      <c r="Z25" s="46"/>
      <c r="AA25" s="46"/>
      <c r="AB25" s="64">
        <v>1</v>
      </c>
      <c r="AC25" s="65">
        <f>AB25*E25</f>
        <v>10</v>
      </c>
      <c r="AD25" s="64">
        <f>F25-AB25</f>
        <v>0</v>
      </c>
      <c r="AE25" s="46"/>
      <c r="AF25" s="46"/>
      <c r="AG25" s="46"/>
    </row>
    <row r="26" spans="1:33" ht="25.5" customHeight="1" x14ac:dyDescent="0.25">
      <c r="A26" s="38"/>
      <c r="B26" s="39">
        <v>523</v>
      </c>
      <c r="C26" s="40" t="s">
        <v>627</v>
      </c>
      <c r="D26" s="43"/>
      <c r="E26" s="44">
        <v>135</v>
      </c>
      <c r="F26" s="45">
        <v>1</v>
      </c>
      <c r="G26" s="46"/>
      <c r="H26" s="46"/>
      <c r="I26" s="46"/>
      <c r="J26" s="47"/>
      <c r="K26" s="47"/>
      <c r="L26" s="47"/>
      <c r="M26" s="46"/>
      <c r="N26" s="46"/>
      <c r="O26" s="46"/>
      <c r="P26" s="47"/>
      <c r="Q26" s="47"/>
      <c r="R26" s="47"/>
      <c r="S26" s="46"/>
      <c r="T26" s="46"/>
      <c r="U26" s="46"/>
      <c r="V26" s="50"/>
      <c r="W26" s="50"/>
      <c r="X26" s="50"/>
      <c r="Y26" s="46"/>
      <c r="Z26" s="46"/>
      <c r="AA26" s="46"/>
      <c r="AB26" s="64">
        <v>1</v>
      </c>
      <c r="AC26" s="65">
        <f>AB26*E26</f>
        <v>135</v>
      </c>
      <c r="AD26" s="64">
        <f>F26-AB26</f>
        <v>0</v>
      </c>
      <c r="AE26" s="46"/>
      <c r="AF26" s="46"/>
      <c r="AG26" s="46"/>
    </row>
    <row r="27" spans="1:33" ht="25.5" customHeight="1" x14ac:dyDescent="0.25">
      <c r="A27" s="54">
        <v>1</v>
      </c>
      <c r="B27" s="57">
        <v>121</v>
      </c>
      <c r="C27" s="58" t="s">
        <v>741</v>
      </c>
      <c r="D27" s="79" t="s">
        <v>742</v>
      </c>
      <c r="E27" s="62">
        <v>2.75</v>
      </c>
      <c r="F27" s="63">
        <v>24</v>
      </c>
      <c r="G27" s="48"/>
      <c r="H27" s="48"/>
      <c r="I27" s="48"/>
      <c r="J27" s="64">
        <v>24</v>
      </c>
      <c r="K27" s="65">
        <f>J27*E27</f>
        <v>66</v>
      </c>
      <c r="L27" s="64">
        <f>F27-J27</f>
        <v>0</v>
      </c>
      <c r="M27" s="46"/>
      <c r="N27" s="46"/>
      <c r="O27" s="46"/>
      <c r="P27" s="47"/>
      <c r="Q27" s="47"/>
      <c r="R27" s="47"/>
      <c r="S27" s="46"/>
      <c r="T27" s="46"/>
      <c r="U27" s="46"/>
      <c r="V27" s="50"/>
      <c r="W27" s="50"/>
      <c r="X27" s="50"/>
      <c r="Y27" s="46"/>
      <c r="Z27" s="46"/>
      <c r="AA27" s="46"/>
      <c r="AB27" s="47"/>
      <c r="AC27" s="47"/>
      <c r="AD27" s="47"/>
      <c r="AE27" s="46"/>
      <c r="AF27" s="46"/>
      <c r="AG27" s="46"/>
    </row>
    <row r="28" spans="1:33" ht="15" customHeight="1" x14ac:dyDescent="0.25">
      <c r="A28" s="56"/>
      <c r="B28" s="57">
        <v>500</v>
      </c>
      <c r="C28" s="58" t="s">
        <v>603</v>
      </c>
      <c r="D28" s="80"/>
      <c r="E28" s="62">
        <v>24</v>
      </c>
      <c r="F28" s="63">
        <v>1</v>
      </c>
      <c r="G28" s="48">
        <v>1</v>
      </c>
      <c r="H28" s="49">
        <f>G28*E28</f>
        <v>24</v>
      </c>
      <c r="I28" s="48">
        <f>F28-G28</f>
        <v>0</v>
      </c>
      <c r="J28" s="64"/>
      <c r="K28" s="65"/>
      <c r="L28" s="64"/>
      <c r="M28" s="46"/>
      <c r="N28" s="46"/>
      <c r="O28" s="46"/>
      <c r="P28" s="47"/>
      <c r="Q28" s="47"/>
      <c r="R28" s="47"/>
      <c r="S28" s="46"/>
      <c r="T28" s="46"/>
      <c r="U28" s="46"/>
      <c r="V28" s="50"/>
      <c r="W28" s="50"/>
      <c r="X28" s="50"/>
      <c r="Y28" s="46"/>
      <c r="Z28" s="46"/>
      <c r="AA28" s="46"/>
      <c r="AB28" s="47"/>
      <c r="AC28" s="47"/>
      <c r="AD28" s="47"/>
      <c r="AE28" s="46"/>
      <c r="AF28" s="46"/>
      <c r="AG28" s="46"/>
    </row>
    <row r="29" spans="1:33" ht="15" customHeight="1" x14ac:dyDescent="0.25">
      <c r="A29" s="78">
        <v>1</v>
      </c>
      <c r="B29" s="39">
        <v>199</v>
      </c>
      <c r="C29" s="52" t="s">
        <v>743</v>
      </c>
      <c r="D29" s="41" t="s">
        <v>744</v>
      </c>
      <c r="E29" s="44">
        <v>4.5</v>
      </c>
      <c r="F29" s="45">
        <v>5</v>
      </c>
      <c r="G29" s="46"/>
      <c r="H29" s="46"/>
      <c r="I29" s="46"/>
      <c r="J29" s="47"/>
      <c r="K29" s="47"/>
      <c r="L29" s="47"/>
      <c r="M29" s="46"/>
      <c r="N29" s="46"/>
      <c r="O29" s="46"/>
      <c r="P29" s="47"/>
      <c r="Q29" s="47"/>
      <c r="R29" s="47"/>
      <c r="S29" s="46"/>
      <c r="T29" s="46"/>
      <c r="U29" s="46"/>
      <c r="V29" s="50"/>
      <c r="W29" s="50"/>
      <c r="X29" s="50"/>
      <c r="Y29" s="48">
        <v>5</v>
      </c>
      <c r="Z29" s="49">
        <f>Y29*E29</f>
        <v>22.5</v>
      </c>
      <c r="AA29" s="48">
        <f>F29-Y29</f>
        <v>0</v>
      </c>
      <c r="AB29" s="47"/>
      <c r="AC29" s="47"/>
      <c r="AD29" s="47"/>
      <c r="AE29" s="46"/>
      <c r="AF29" s="46"/>
      <c r="AG29" s="46"/>
    </row>
    <row r="30" spans="1:33" ht="15" customHeight="1" x14ac:dyDescent="0.25">
      <c r="A30" s="38"/>
      <c r="B30" s="51">
        <v>201</v>
      </c>
      <c r="C30" s="52" t="s">
        <v>745</v>
      </c>
      <c r="D30" s="43"/>
      <c r="E30" s="53">
        <v>8.9</v>
      </c>
      <c r="F30" s="45">
        <v>10</v>
      </c>
      <c r="G30" s="46"/>
      <c r="H30" s="46"/>
      <c r="I30" s="46"/>
      <c r="J30" s="47"/>
      <c r="K30" s="47"/>
      <c r="L30" s="47"/>
      <c r="M30" s="46"/>
      <c r="N30" s="46"/>
      <c r="O30" s="46"/>
      <c r="P30" s="47"/>
      <c r="Q30" s="47"/>
      <c r="R30" s="47"/>
      <c r="S30" s="46"/>
      <c r="T30" s="46"/>
      <c r="U30" s="46"/>
      <c r="V30" s="50"/>
      <c r="W30" s="50"/>
      <c r="X30" s="50"/>
      <c r="Y30" s="48">
        <v>10</v>
      </c>
      <c r="Z30" s="49">
        <f>Y30*E30</f>
        <v>89</v>
      </c>
      <c r="AA30" s="48">
        <f>F30-Y30</f>
        <v>0</v>
      </c>
      <c r="AB30" s="47"/>
      <c r="AC30" s="47"/>
      <c r="AD30" s="47"/>
      <c r="AE30" s="46"/>
      <c r="AF30" s="46"/>
      <c r="AG30" s="46"/>
    </row>
    <row r="31" spans="1:33" ht="15" customHeight="1" x14ac:dyDescent="0.25">
      <c r="A31" s="38"/>
      <c r="B31" s="39">
        <v>301</v>
      </c>
      <c r="C31" s="52" t="s">
        <v>401</v>
      </c>
      <c r="D31" s="43"/>
      <c r="E31" s="44">
        <v>13.72</v>
      </c>
      <c r="F31" s="45">
        <v>1</v>
      </c>
      <c r="G31" s="46"/>
      <c r="H31" s="46"/>
      <c r="I31" s="46"/>
      <c r="J31" s="47"/>
      <c r="K31" s="47"/>
      <c r="L31" s="47"/>
      <c r="M31" s="46"/>
      <c r="N31" s="46"/>
      <c r="O31" s="46"/>
      <c r="P31" s="47"/>
      <c r="Q31" s="47"/>
      <c r="R31" s="47"/>
      <c r="S31" s="46"/>
      <c r="T31" s="46"/>
      <c r="U31" s="46"/>
      <c r="V31" s="81">
        <v>1</v>
      </c>
      <c r="W31" s="82">
        <f t="shared" ref="W31:W48" si="4">V31*E31</f>
        <v>13.72</v>
      </c>
      <c r="X31" s="81">
        <f t="shared" ref="X31:X48" si="5">F31-V31</f>
        <v>0</v>
      </c>
      <c r="Y31" s="46"/>
      <c r="Z31" s="46"/>
      <c r="AA31" s="46"/>
      <c r="AB31" s="47"/>
      <c r="AC31" s="47"/>
      <c r="AD31" s="47"/>
      <c r="AE31" s="46"/>
      <c r="AF31" s="46"/>
      <c r="AG31" s="46"/>
    </row>
    <row r="32" spans="1:33" ht="15" customHeight="1" x14ac:dyDescent="0.25">
      <c r="A32" s="38"/>
      <c r="B32" s="51">
        <v>305</v>
      </c>
      <c r="C32" s="52" t="s">
        <v>746</v>
      </c>
      <c r="D32" s="43"/>
      <c r="E32" s="53">
        <v>13</v>
      </c>
      <c r="F32" s="45">
        <v>1</v>
      </c>
      <c r="G32" s="46"/>
      <c r="H32" s="46"/>
      <c r="I32" s="46"/>
      <c r="J32" s="47"/>
      <c r="K32" s="47"/>
      <c r="L32" s="47"/>
      <c r="M32" s="46"/>
      <c r="N32" s="46"/>
      <c r="O32" s="46"/>
      <c r="P32" s="47"/>
      <c r="Q32" s="47"/>
      <c r="R32" s="47"/>
      <c r="S32" s="46"/>
      <c r="T32" s="46"/>
      <c r="U32" s="46"/>
      <c r="V32" s="81">
        <v>1</v>
      </c>
      <c r="W32" s="82">
        <f t="shared" si="4"/>
        <v>13</v>
      </c>
      <c r="X32" s="81">
        <f t="shared" si="5"/>
        <v>0</v>
      </c>
      <c r="Y32" s="46"/>
      <c r="Z32" s="46"/>
      <c r="AA32" s="46"/>
      <c r="AB32" s="47"/>
      <c r="AC32" s="47"/>
      <c r="AD32" s="47"/>
      <c r="AE32" s="46"/>
      <c r="AF32" s="46"/>
      <c r="AG32" s="46"/>
    </row>
    <row r="33" spans="1:33" ht="15" customHeight="1" x14ac:dyDescent="0.25">
      <c r="A33" s="38"/>
      <c r="B33" s="83">
        <v>318</v>
      </c>
      <c r="C33" s="84" t="s">
        <v>417</v>
      </c>
      <c r="D33" s="43"/>
      <c r="E33" s="85">
        <v>34.6</v>
      </c>
      <c r="F33" s="86">
        <v>1</v>
      </c>
      <c r="G33" s="46"/>
      <c r="H33" s="46"/>
      <c r="I33" s="46"/>
      <c r="J33" s="47"/>
      <c r="K33" s="47"/>
      <c r="L33" s="47"/>
      <c r="M33" s="46"/>
      <c r="N33" s="46"/>
      <c r="O33" s="46"/>
      <c r="P33" s="47"/>
      <c r="Q33" s="47"/>
      <c r="R33" s="47"/>
      <c r="S33" s="46"/>
      <c r="T33" s="46"/>
      <c r="U33" s="46"/>
      <c r="V33" s="81">
        <v>1</v>
      </c>
      <c r="W33" s="82">
        <f t="shared" si="4"/>
        <v>34.6</v>
      </c>
      <c r="X33" s="81">
        <f t="shared" si="5"/>
        <v>0</v>
      </c>
      <c r="Y33" s="46"/>
      <c r="Z33" s="46"/>
      <c r="AA33" s="46"/>
      <c r="AB33" s="47"/>
      <c r="AC33" s="47"/>
      <c r="AD33" s="47"/>
      <c r="AE33" s="46"/>
      <c r="AF33" s="46"/>
      <c r="AG33" s="46"/>
    </row>
    <row r="34" spans="1:33" ht="15" customHeight="1" x14ac:dyDescent="0.25">
      <c r="A34" s="38"/>
      <c r="B34" s="51">
        <v>420</v>
      </c>
      <c r="C34" s="87" t="s">
        <v>519</v>
      </c>
      <c r="D34" s="43"/>
      <c r="E34" s="44">
        <v>13.86</v>
      </c>
      <c r="F34" s="88">
        <v>1</v>
      </c>
      <c r="G34" s="46"/>
      <c r="H34" s="46"/>
      <c r="I34" s="46"/>
      <c r="J34" s="47"/>
      <c r="K34" s="47"/>
      <c r="L34" s="47"/>
      <c r="M34" s="46"/>
      <c r="N34" s="46"/>
      <c r="O34" s="46"/>
      <c r="P34" s="47"/>
      <c r="Q34" s="47"/>
      <c r="R34" s="47"/>
      <c r="S34" s="46"/>
      <c r="T34" s="46"/>
      <c r="U34" s="46"/>
      <c r="V34" s="81">
        <v>1</v>
      </c>
      <c r="W34" s="82">
        <f t="shared" si="4"/>
        <v>13.86</v>
      </c>
      <c r="X34" s="81">
        <f t="shared" si="5"/>
        <v>0</v>
      </c>
      <c r="Y34" s="46"/>
      <c r="Z34" s="46"/>
      <c r="AA34" s="46"/>
      <c r="AB34" s="47"/>
      <c r="AC34" s="47"/>
      <c r="AD34" s="47"/>
      <c r="AE34" s="46"/>
      <c r="AF34" s="46"/>
      <c r="AG34" s="46"/>
    </row>
    <row r="35" spans="1:33" ht="15" customHeight="1" x14ac:dyDescent="0.25">
      <c r="A35" s="38"/>
      <c r="B35" s="51">
        <v>481</v>
      </c>
      <c r="C35" s="89" t="s">
        <v>583</v>
      </c>
      <c r="D35" s="43"/>
      <c r="E35" s="44">
        <v>14.4</v>
      </c>
      <c r="F35" s="88">
        <v>1</v>
      </c>
      <c r="G35" s="46"/>
      <c r="H35" s="46"/>
      <c r="I35" s="46"/>
      <c r="J35" s="47"/>
      <c r="K35" s="47"/>
      <c r="L35" s="47"/>
      <c r="M35" s="46"/>
      <c r="N35" s="46"/>
      <c r="O35" s="46"/>
      <c r="P35" s="47"/>
      <c r="Q35" s="47"/>
      <c r="R35" s="47"/>
      <c r="S35" s="46"/>
      <c r="T35" s="46"/>
      <c r="U35" s="46"/>
      <c r="V35" s="81">
        <v>1</v>
      </c>
      <c r="W35" s="82">
        <f t="shared" si="4"/>
        <v>14.4</v>
      </c>
      <c r="X35" s="81">
        <f t="shared" si="5"/>
        <v>0</v>
      </c>
      <c r="Y35" s="46"/>
      <c r="Z35" s="46"/>
      <c r="AA35" s="46"/>
      <c r="AB35" s="47"/>
      <c r="AC35" s="47"/>
      <c r="AD35" s="47"/>
      <c r="AE35" s="46"/>
      <c r="AF35" s="46"/>
      <c r="AG35" s="46"/>
    </row>
    <row r="36" spans="1:33" ht="38.25" customHeight="1" x14ac:dyDescent="0.25">
      <c r="A36" s="38"/>
      <c r="B36" s="51">
        <v>483</v>
      </c>
      <c r="C36" s="87" t="s">
        <v>747</v>
      </c>
      <c r="D36" s="43"/>
      <c r="E36" s="44">
        <v>20.25</v>
      </c>
      <c r="F36" s="88">
        <v>1</v>
      </c>
      <c r="G36" s="46"/>
      <c r="H36" s="46"/>
      <c r="I36" s="46"/>
      <c r="J36" s="47"/>
      <c r="K36" s="47"/>
      <c r="L36" s="47"/>
      <c r="M36" s="46"/>
      <c r="N36" s="46"/>
      <c r="O36" s="46"/>
      <c r="P36" s="47"/>
      <c r="Q36" s="47"/>
      <c r="R36" s="47"/>
      <c r="S36" s="46"/>
      <c r="T36" s="46"/>
      <c r="U36" s="46"/>
      <c r="V36" s="81">
        <v>1</v>
      </c>
      <c r="W36" s="82">
        <f t="shared" si="4"/>
        <v>20.25</v>
      </c>
      <c r="X36" s="81">
        <f t="shared" si="5"/>
        <v>0</v>
      </c>
      <c r="Y36" s="46"/>
      <c r="Z36" s="46"/>
      <c r="AA36" s="46"/>
      <c r="AB36" s="47"/>
      <c r="AC36" s="47"/>
      <c r="AD36" s="47"/>
      <c r="AE36" s="46"/>
      <c r="AF36" s="46"/>
      <c r="AG36" s="46"/>
    </row>
    <row r="37" spans="1:33" ht="25.5" customHeight="1" x14ac:dyDescent="0.25">
      <c r="A37" s="38"/>
      <c r="B37" s="51">
        <v>484</v>
      </c>
      <c r="C37" s="87" t="s">
        <v>586</v>
      </c>
      <c r="D37" s="43"/>
      <c r="E37" s="44">
        <v>35</v>
      </c>
      <c r="F37" s="88">
        <v>1</v>
      </c>
      <c r="G37" s="46"/>
      <c r="H37" s="46"/>
      <c r="I37" s="46"/>
      <c r="J37" s="47"/>
      <c r="K37" s="47"/>
      <c r="L37" s="47"/>
      <c r="M37" s="46"/>
      <c r="N37" s="46"/>
      <c r="O37" s="46"/>
      <c r="P37" s="47"/>
      <c r="Q37" s="47"/>
      <c r="R37" s="47"/>
      <c r="S37" s="46"/>
      <c r="T37" s="46"/>
      <c r="U37" s="46"/>
      <c r="V37" s="81">
        <v>1</v>
      </c>
      <c r="W37" s="82">
        <f t="shared" si="4"/>
        <v>35</v>
      </c>
      <c r="X37" s="81">
        <f t="shared" si="5"/>
        <v>0</v>
      </c>
      <c r="Y37" s="46"/>
      <c r="Z37" s="46"/>
      <c r="AA37" s="46"/>
      <c r="AB37" s="47"/>
      <c r="AC37" s="47"/>
      <c r="AD37" s="47"/>
      <c r="AE37" s="46"/>
      <c r="AF37" s="46"/>
      <c r="AG37" s="46"/>
    </row>
    <row r="38" spans="1:33" ht="15" customHeight="1" x14ac:dyDescent="0.25">
      <c r="A38" s="38"/>
      <c r="B38" s="51">
        <v>487</v>
      </c>
      <c r="C38" s="87" t="s">
        <v>589</v>
      </c>
      <c r="D38" s="43"/>
      <c r="E38" s="44">
        <v>35</v>
      </c>
      <c r="F38" s="88">
        <v>2</v>
      </c>
      <c r="G38" s="46"/>
      <c r="H38" s="46"/>
      <c r="I38" s="46"/>
      <c r="J38" s="47"/>
      <c r="K38" s="47"/>
      <c r="L38" s="47"/>
      <c r="M38" s="46"/>
      <c r="N38" s="46"/>
      <c r="O38" s="46"/>
      <c r="P38" s="47"/>
      <c r="Q38" s="47"/>
      <c r="R38" s="47"/>
      <c r="S38" s="46"/>
      <c r="T38" s="46"/>
      <c r="U38" s="46"/>
      <c r="V38" s="81">
        <v>2</v>
      </c>
      <c r="W38" s="82">
        <f t="shared" si="4"/>
        <v>70</v>
      </c>
      <c r="X38" s="81">
        <f t="shared" si="5"/>
        <v>0</v>
      </c>
      <c r="Y38" s="46"/>
      <c r="Z38" s="46"/>
      <c r="AA38" s="46"/>
      <c r="AB38" s="47"/>
      <c r="AC38" s="47"/>
      <c r="AD38" s="47"/>
      <c r="AE38" s="46"/>
      <c r="AF38" s="46"/>
      <c r="AG38" s="46"/>
    </row>
    <row r="39" spans="1:33" ht="15" customHeight="1" x14ac:dyDescent="0.25">
      <c r="A39" s="38"/>
      <c r="B39" s="51">
        <v>488</v>
      </c>
      <c r="C39" s="87" t="s">
        <v>748</v>
      </c>
      <c r="D39" s="43"/>
      <c r="E39" s="44">
        <v>5</v>
      </c>
      <c r="F39" s="88">
        <v>1</v>
      </c>
      <c r="G39" s="46"/>
      <c r="H39" s="46"/>
      <c r="I39" s="46"/>
      <c r="J39" s="47"/>
      <c r="K39" s="47"/>
      <c r="L39" s="47"/>
      <c r="M39" s="46"/>
      <c r="N39" s="46"/>
      <c r="O39" s="46"/>
      <c r="P39" s="47"/>
      <c r="Q39" s="47"/>
      <c r="R39" s="47"/>
      <c r="S39" s="46"/>
      <c r="T39" s="46"/>
      <c r="U39" s="46"/>
      <c r="V39" s="81">
        <v>1</v>
      </c>
      <c r="W39" s="82">
        <f t="shared" si="4"/>
        <v>5</v>
      </c>
      <c r="X39" s="81">
        <f t="shared" si="5"/>
        <v>0</v>
      </c>
      <c r="Y39" s="46"/>
      <c r="Z39" s="46"/>
      <c r="AA39" s="46"/>
      <c r="AB39" s="47"/>
      <c r="AC39" s="47"/>
      <c r="AD39" s="47"/>
      <c r="AE39" s="46"/>
      <c r="AF39" s="46"/>
      <c r="AG39" s="46"/>
    </row>
    <row r="40" spans="1:33" ht="15" customHeight="1" x14ac:dyDescent="0.25">
      <c r="A40" s="38"/>
      <c r="B40" s="51">
        <v>489</v>
      </c>
      <c r="C40" s="87" t="s">
        <v>591</v>
      </c>
      <c r="D40" s="43"/>
      <c r="E40" s="44">
        <v>320</v>
      </c>
      <c r="F40" s="88">
        <v>1</v>
      </c>
      <c r="G40" s="46"/>
      <c r="H40" s="46"/>
      <c r="I40" s="46"/>
      <c r="J40" s="47"/>
      <c r="K40" s="47"/>
      <c r="L40" s="47"/>
      <c r="M40" s="46"/>
      <c r="N40" s="46"/>
      <c r="O40" s="46"/>
      <c r="P40" s="47"/>
      <c r="Q40" s="47"/>
      <c r="R40" s="47"/>
      <c r="S40" s="46"/>
      <c r="T40" s="46"/>
      <c r="U40" s="46"/>
      <c r="V40" s="81">
        <v>1</v>
      </c>
      <c r="W40" s="82">
        <f t="shared" si="4"/>
        <v>320</v>
      </c>
      <c r="X40" s="81">
        <f t="shared" si="5"/>
        <v>0</v>
      </c>
      <c r="Y40" s="46"/>
      <c r="Z40" s="46"/>
      <c r="AA40" s="46"/>
      <c r="AB40" s="47"/>
      <c r="AC40" s="47"/>
      <c r="AD40" s="47"/>
      <c r="AE40" s="46"/>
      <c r="AF40" s="46"/>
      <c r="AG40" s="46"/>
    </row>
    <row r="41" spans="1:33" ht="25.5" customHeight="1" x14ac:dyDescent="0.25">
      <c r="A41" s="38"/>
      <c r="B41" s="83">
        <v>495</v>
      </c>
      <c r="C41" s="90" t="s">
        <v>749</v>
      </c>
      <c r="D41" s="43"/>
      <c r="E41" s="85">
        <v>15</v>
      </c>
      <c r="F41" s="91">
        <v>1</v>
      </c>
      <c r="G41" s="46"/>
      <c r="H41" s="46"/>
      <c r="I41" s="46"/>
      <c r="J41" s="47"/>
      <c r="K41" s="47"/>
      <c r="L41" s="47"/>
      <c r="M41" s="46"/>
      <c r="N41" s="46"/>
      <c r="O41" s="46"/>
      <c r="P41" s="47"/>
      <c r="Q41" s="47"/>
      <c r="R41" s="47"/>
      <c r="S41" s="46"/>
      <c r="T41" s="46"/>
      <c r="U41" s="46"/>
      <c r="V41" s="81">
        <v>1</v>
      </c>
      <c r="W41" s="82">
        <f t="shared" si="4"/>
        <v>15</v>
      </c>
      <c r="X41" s="81">
        <f t="shared" si="5"/>
        <v>0</v>
      </c>
      <c r="Y41" s="46"/>
      <c r="Z41" s="46"/>
      <c r="AA41" s="46"/>
      <c r="AB41" s="47"/>
      <c r="AC41" s="47"/>
      <c r="AD41" s="47"/>
      <c r="AE41" s="46"/>
      <c r="AF41" s="46"/>
      <c r="AG41" s="46"/>
    </row>
    <row r="42" spans="1:33" ht="15" customHeight="1" x14ac:dyDescent="0.25">
      <c r="A42" s="38"/>
      <c r="B42" s="51">
        <v>496</v>
      </c>
      <c r="C42" s="92" t="s">
        <v>598</v>
      </c>
      <c r="D42" s="43"/>
      <c r="E42" s="44">
        <v>7</v>
      </c>
      <c r="F42" s="88">
        <v>1</v>
      </c>
      <c r="G42" s="46"/>
      <c r="H42" s="46"/>
      <c r="I42" s="46"/>
      <c r="J42" s="47"/>
      <c r="K42" s="47"/>
      <c r="L42" s="47"/>
      <c r="M42" s="46"/>
      <c r="N42" s="46"/>
      <c r="O42" s="46"/>
      <c r="P42" s="47"/>
      <c r="Q42" s="47"/>
      <c r="R42" s="47"/>
      <c r="S42" s="46"/>
      <c r="T42" s="46"/>
      <c r="U42" s="46"/>
      <c r="V42" s="81">
        <v>1</v>
      </c>
      <c r="W42" s="82">
        <f t="shared" si="4"/>
        <v>7</v>
      </c>
      <c r="X42" s="81">
        <f t="shared" si="5"/>
        <v>0</v>
      </c>
      <c r="Y42" s="46"/>
      <c r="Z42" s="46"/>
      <c r="AA42" s="46"/>
      <c r="AB42" s="47"/>
      <c r="AC42" s="47"/>
      <c r="AD42" s="47"/>
      <c r="AE42" s="46"/>
      <c r="AF42" s="46"/>
      <c r="AG42" s="46"/>
    </row>
    <row r="43" spans="1:33" ht="25.5" customHeight="1" x14ac:dyDescent="0.25">
      <c r="A43" s="38"/>
      <c r="B43" s="51">
        <v>497</v>
      </c>
      <c r="C43" s="92" t="s">
        <v>750</v>
      </c>
      <c r="D43" s="43"/>
      <c r="E43" s="44">
        <v>17</v>
      </c>
      <c r="F43" s="88">
        <v>1</v>
      </c>
      <c r="G43" s="46"/>
      <c r="H43" s="46"/>
      <c r="I43" s="46"/>
      <c r="J43" s="47"/>
      <c r="K43" s="47"/>
      <c r="L43" s="47"/>
      <c r="M43" s="46"/>
      <c r="N43" s="46"/>
      <c r="O43" s="46"/>
      <c r="P43" s="47"/>
      <c r="Q43" s="47"/>
      <c r="R43" s="47"/>
      <c r="S43" s="46"/>
      <c r="T43" s="46"/>
      <c r="U43" s="46"/>
      <c r="V43" s="81">
        <v>1</v>
      </c>
      <c r="W43" s="82">
        <f t="shared" si="4"/>
        <v>17</v>
      </c>
      <c r="X43" s="81">
        <f t="shared" si="5"/>
        <v>0</v>
      </c>
      <c r="Y43" s="46"/>
      <c r="Z43" s="46"/>
      <c r="AA43" s="46"/>
      <c r="AB43" s="47"/>
      <c r="AC43" s="47"/>
      <c r="AD43" s="47"/>
      <c r="AE43" s="46"/>
      <c r="AF43" s="46"/>
      <c r="AG43" s="46"/>
    </row>
    <row r="44" spans="1:33" ht="15" customHeight="1" x14ac:dyDescent="0.25">
      <c r="A44" s="38"/>
      <c r="B44" s="51">
        <v>498</v>
      </c>
      <c r="C44" s="92" t="s">
        <v>751</v>
      </c>
      <c r="D44" s="43"/>
      <c r="E44" s="44">
        <v>17.46</v>
      </c>
      <c r="F44" s="88">
        <v>1</v>
      </c>
      <c r="G44" s="46"/>
      <c r="H44" s="46"/>
      <c r="I44" s="46"/>
      <c r="J44" s="47"/>
      <c r="K44" s="47"/>
      <c r="L44" s="47"/>
      <c r="M44" s="46"/>
      <c r="N44" s="46"/>
      <c r="O44" s="46"/>
      <c r="P44" s="47"/>
      <c r="Q44" s="47"/>
      <c r="R44" s="47"/>
      <c r="S44" s="46"/>
      <c r="T44" s="46"/>
      <c r="U44" s="46"/>
      <c r="V44" s="81">
        <v>1</v>
      </c>
      <c r="W44" s="82">
        <f t="shared" si="4"/>
        <v>17.46</v>
      </c>
      <c r="X44" s="81">
        <f t="shared" si="5"/>
        <v>0</v>
      </c>
      <c r="Y44" s="46"/>
      <c r="Z44" s="46"/>
      <c r="AA44" s="46"/>
      <c r="AB44" s="47"/>
      <c r="AC44" s="47"/>
      <c r="AD44" s="47"/>
      <c r="AE44" s="46"/>
      <c r="AF44" s="46"/>
      <c r="AG44" s="46"/>
    </row>
    <row r="45" spans="1:33" ht="15" customHeight="1" x14ac:dyDescent="0.25">
      <c r="A45" s="38"/>
      <c r="B45" s="51">
        <v>499</v>
      </c>
      <c r="C45" s="92" t="s">
        <v>601</v>
      </c>
      <c r="D45" s="43"/>
      <c r="E45" s="44">
        <v>12</v>
      </c>
      <c r="F45" s="88">
        <v>1</v>
      </c>
      <c r="G45" s="46"/>
      <c r="H45" s="46"/>
      <c r="I45" s="46"/>
      <c r="J45" s="47"/>
      <c r="K45" s="47"/>
      <c r="L45" s="47"/>
      <c r="M45" s="46"/>
      <c r="N45" s="46"/>
      <c r="O45" s="46"/>
      <c r="P45" s="47"/>
      <c r="Q45" s="47"/>
      <c r="R45" s="47"/>
      <c r="S45" s="46"/>
      <c r="T45" s="46"/>
      <c r="U45" s="46"/>
      <c r="V45" s="81">
        <v>1</v>
      </c>
      <c r="W45" s="82">
        <f t="shared" si="4"/>
        <v>12</v>
      </c>
      <c r="X45" s="81">
        <f t="shared" si="5"/>
        <v>0</v>
      </c>
      <c r="Y45" s="46"/>
      <c r="Z45" s="46"/>
      <c r="AA45" s="46"/>
      <c r="AB45" s="47"/>
      <c r="AC45" s="47"/>
      <c r="AD45" s="47"/>
      <c r="AE45" s="46"/>
      <c r="AF45" s="46"/>
      <c r="AG45" s="46"/>
    </row>
    <row r="46" spans="1:33" ht="25.5" customHeight="1" x14ac:dyDescent="0.25">
      <c r="A46" s="38"/>
      <c r="B46" s="51">
        <v>527</v>
      </c>
      <c r="C46" s="92" t="s">
        <v>632</v>
      </c>
      <c r="D46" s="43"/>
      <c r="E46" s="44">
        <v>14.4</v>
      </c>
      <c r="F46" s="88">
        <v>1</v>
      </c>
      <c r="G46" s="46"/>
      <c r="H46" s="46"/>
      <c r="I46" s="46"/>
      <c r="J46" s="47"/>
      <c r="K46" s="47"/>
      <c r="L46" s="47"/>
      <c r="M46" s="46"/>
      <c r="N46" s="46"/>
      <c r="O46" s="46"/>
      <c r="P46" s="47"/>
      <c r="Q46" s="47"/>
      <c r="R46" s="47"/>
      <c r="S46" s="46"/>
      <c r="T46" s="46"/>
      <c r="U46" s="46"/>
      <c r="V46" s="81">
        <v>1</v>
      </c>
      <c r="W46" s="82">
        <f t="shared" si="4"/>
        <v>14.4</v>
      </c>
      <c r="X46" s="81">
        <f t="shared" si="5"/>
        <v>0</v>
      </c>
      <c r="Y46" s="46"/>
      <c r="Z46" s="46"/>
      <c r="AA46" s="46"/>
      <c r="AB46" s="47"/>
      <c r="AC46" s="47"/>
      <c r="AD46" s="47"/>
      <c r="AE46" s="46"/>
      <c r="AF46" s="46"/>
      <c r="AG46" s="46"/>
    </row>
    <row r="47" spans="1:33" ht="15" customHeight="1" x14ac:dyDescent="0.25">
      <c r="A47" s="38"/>
      <c r="B47" s="51">
        <v>532</v>
      </c>
      <c r="C47" s="92" t="s">
        <v>752</v>
      </c>
      <c r="D47" s="43"/>
      <c r="E47" s="44">
        <v>18.45</v>
      </c>
      <c r="F47" s="88">
        <v>1</v>
      </c>
      <c r="G47" s="46"/>
      <c r="H47" s="46"/>
      <c r="I47" s="46"/>
      <c r="J47" s="47"/>
      <c r="K47" s="47"/>
      <c r="L47" s="47"/>
      <c r="M47" s="46"/>
      <c r="N47" s="46"/>
      <c r="O47" s="46"/>
      <c r="P47" s="47"/>
      <c r="Q47" s="47"/>
      <c r="R47" s="47"/>
      <c r="S47" s="46"/>
      <c r="T47" s="46"/>
      <c r="U47" s="46"/>
      <c r="V47" s="81">
        <v>1</v>
      </c>
      <c r="W47" s="82">
        <f t="shared" si="4"/>
        <v>18.45</v>
      </c>
      <c r="X47" s="81">
        <f t="shared" si="5"/>
        <v>0</v>
      </c>
      <c r="Y47" s="46"/>
      <c r="Z47" s="46"/>
      <c r="AA47" s="46"/>
      <c r="AB47" s="47"/>
      <c r="AC47" s="47"/>
      <c r="AD47" s="47"/>
      <c r="AE47" s="46"/>
      <c r="AF47" s="46"/>
      <c r="AG47" s="46"/>
    </row>
    <row r="48" spans="1:33" ht="15" customHeight="1" x14ac:dyDescent="0.25">
      <c r="A48" s="38"/>
      <c r="B48" s="51">
        <v>608</v>
      </c>
      <c r="C48" s="92" t="s">
        <v>753</v>
      </c>
      <c r="D48" s="42"/>
      <c r="E48" s="44">
        <v>15.4</v>
      </c>
      <c r="F48" s="88">
        <v>1</v>
      </c>
      <c r="G48" s="46"/>
      <c r="H48" s="46"/>
      <c r="I48" s="46"/>
      <c r="J48" s="47"/>
      <c r="K48" s="47"/>
      <c r="L48" s="47"/>
      <c r="M48" s="46"/>
      <c r="N48" s="46"/>
      <c r="O48" s="46"/>
      <c r="P48" s="47"/>
      <c r="Q48" s="47"/>
      <c r="R48" s="47"/>
      <c r="S48" s="46"/>
      <c r="T48" s="46"/>
      <c r="U48" s="46"/>
      <c r="V48" s="81">
        <v>1</v>
      </c>
      <c r="W48" s="82">
        <f t="shared" si="4"/>
        <v>15.4</v>
      </c>
      <c r="X48" s="81">
        <f t="shared" si="5"/>
        <v>0</v>
      </c>
      <c r="Y48" s="46"/>
      <c r="Z48" s="46"/>
      <c r="AA48" s="46"/>
      <c r="AB48" s="47"/>
      <c r="AC48" s="47"/>
      <c r="AD48" s="47"/>
      <c r="AE48" s="46"/>
      <c r="AF48" s="46"/>
      <c r="AG48" s="46"/>
    </row>
    <row r="49" spans="3:33" ht="30.75" customHeight="1" thickBot="1" x14ac:dyDescent="0.3">
      <c r="C49" s="4"/>
      <c r="E49" s="4"/>
      <c r="G49" s="93" t="s">
        <v>754</v>
      </c>
      <c r="H49" s="94">
        <f>SUM(H3:H48)</f>
        <v>24</v>
      </c>
      <c r="I49" s="7">
        <f>SUM(I28:I48)</f>
        <v>0</v>
      </c>
      <c r="J49" s="95" t="s">
        <v>755</v>
      </c>
      <c r="K49" s="96">
        <f>SUM(K3:K48)</f>
        <v>66</v>
      </c>
      <c r="L49" s="8">
        <f>SUM(L27:L48)</f>
        <v>0</v>
      </c>
      <c r="M49" s="93" t="s">
        <v>756</v>
      </c>
      <c r="N49" s="94">
        <f>SUM(N3:N48)</f>
        <v>222.6</v>
      </c>
      <c r="O49" s="7">
        <f>SUM(O3:O48)</f>
        <v>0</v>
      </c>
      <c r="P49" s="95" t="s">
        <v>757</v>
      </c>
      <c r="Q49" s="96">
        <f>SUM(Q3:Q48)</f>
        <v>316.20999999999998</v>
      </c>
      <c r="R49" s="8">
        <f>SUM(R6:R48)</f>
        <v>0</v>
      </c>
      <c r="S49" s="93" t="s">
        <v>758</v>
      </c>
      <c r="T49" s="94">
        <f>SUM(T3:T48)</f>
        <v>177.09</v>
      </c>
      <c r="U49" s="7">
        <f>SUM(U2:U48)</f>
        <v>0</v>
      </c>
      <c r="V49" s="97" t="s">
        <v>759</v>
      </c>
      <c r="W49" s="98">
        <f>SUM(W3:W48)</f>
        <v>656.54000000000008</v>
      </c>
      <c r="X49" s="9">
        <f>SUM(X2:X48)</f>
        <v>0</v>
      </c>
      <c r="Y49" s="93" t="s">
        <v>760</v>
      </c>
      <c r="Z49" s="94">
        <f>SUM(Z3:Z48)</f>
        <v>111.5</v>
      </c>
      <c r="AA49" s="7">
        <f>SUM(AA3:AA48)</f>
        <v>0</v>
      </c>
      <c r="AB49" s="95" t="s">
        <v>761</v>
      </c>
      <c r="AC49" s="96">
        <f>SUM(AC3:AC48)</f>
        <v>145</v>
      </c>
      <c r="AD49" s="8">
        <f>SUM(AD2:AD48)</f>
        <v>0</v>
      </c>
      <c r="AE49" s="93" t="s">
        <v>762</v>
      </c>
      <c r="AF49" s="94">
        <f>SUM(AF3:AF48)</f>
        <v>183.03</v>
      </c>
      <c r="AG49" s="7">
        <f>SUM(AG2:AG48)</f>
        <v>0</v>
      </c>
    </row>
  </sheetData>
  <mergeCells count="35">
    <mergeCell ref="A27:A28"/>
    <mergeCell ref="D27:D28"/>
    <mergeCell ref="A29:A48"/>
    <mergeCell ref="D29:D48"/>
    <mergeCell ref="A3:A5"/>
    <mergeCell ref="D3:D5"/>
    <mergeCell ref="A6:A11"/>
    <mergeCell ref="D6:D22"/>
    <mergeCell ref="A12:A22"/>
    <mergeCell ref="A23:A26"/>
    <mergeCell ref="D23:D26"/>
    <mergeCell ref="Y1:Z1"/>
    <mergeCell ref="AA1:AA2"/>
    <mergeCell ref="AB1:AC1"/>
    <mergeCell ref="AD1:AD2"/>
    <mergeCell ref="AE1:AF1"/>
    <mergeCell ref="AG1:AG2"/>
    <mergeCell ref="P1:Q1"/>
    <mergeCell ref="R1:R2"/>
    <mergeCell ref="S1:T1"/>
    <mergeCell ref="U1:U2"/>
    <mergeCell ref="V1:W1"/>
    <mergeCell ref="X1:X2"/>
    <mergeCell ref="G1:H1"/>
    <mergeCell ref="I1:I2"/>
    <mergeCell ref="J1:K1"/>
    <mergeCell ref="L1:L2"/>
    <mergeCell ref="M1:N1"/>
    <mergeCell ref="O1:O2"/>
    <mergeCell ref="A1:A2"/>
    <mergeCell ref="B1:B2"/>
    <mergeCell ref="C1:C2"/>
    <mergeCell ref="D1:D2"/>
    <mergeCell ref="E1:E2"/>
    <mergeCell ref="F1:F2"/>
  </mergeCells>
  <pageMargins left="0.511811024" right="0.511811024" top="0.78740157499999996" bottom="0.78740157499999996" header="0.31496062000000002" footer="0.31496062000000002"/>
  <pageSetup paperSize="9" orientation="portrait" horizontalDpi="0" verticalDpi="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271"/>
  <sheetViews>
    <sheetView tabSelected="1" workbookViewId="0">
      <selection sqref="A1:E1"/>
    </sheetView>
  </sheetViews>
  <sheetFormatPr defaultColWidth="9.7109375" defaultRowHeight="15" customHeight="1" x14ac:dyDescent="0.25"/>
  <cols>
    <col min="1" max="1" width="13.140625" style="100" bestFit="1" customWidth="1"/>
    <col min="2" max="2" width="5.42578125" style="101" bestFit="1" customWidth="1"/>
    <col min="3" max="3" width="7.28515625" style="102" customWidth="1"/>
    <col min="4" max="4" width="8.28515625" style="103" bestFit="1" customWidth="1"/>
    <col min="5" max="5" width="5.28515625" style="104" bestFit="1" customWidth="1"/>
    <col min="6" max="6" width="37" style="105" bestFit="1" customWidth="1"/>
    <col min="7" max="7" width="12.7109375" style="105" customWidth="1"/>
    <col min="8" max="8" width="9.28515625" style="106" bestFit="1" customWidth="1"/>
    <col min="9" max="9" width="7.7109375" style="102" bestFit="1" customWidth="1"/>
    <col min="10" max="10" width="6.5703125" style="102" bestFit="1" customWidth="1"/>
    <col min="11" max="11" width="9.85546875" style="102" customWidth="1"/>
    <col min="12" max="12" width="9.42578125" style="107" customWidth="1"/>
    <col min="13" max="13" width="13.28515625" style="108" customWidth="1"/>
    <col min="14" max="15" width="12.5703125" style="109" customWidth="1"/>
    <col min="16" max="17" width="11.85546875" style="110" bestFit="1" customWidth="1"/>
    <col min="18" max="30" width="9.7109375" style="111"/>
    <col min="31" max="256" width="9.7109375" style="99"/>
    <col min="257" max="257" width="13.140625" style="99" bestFit="1" customWidth="1"/>
    <col min="258" max="258" width="5.42578125" style="99" bestFit="1" customWidth="1"/>
    <col min="259" max="259" width="7.28515625" style="99" customWidth="1"/>
    <col min="260" max="260" width="8.28515625" style="99" bestFit="1" customWidth="1"/>
    <col min="261" max="261" width="5.28515625" style="99" bestFit="1" customWidth="1"/>
    <col min="262" max="262" width="37" style="99" bestFit="1" customWidth="1"/>
    <col min="263" max="263" width="12.7109375" style="99" customWidth="1"/>
    <col min="264" max="264" width="9.28515625" style="99" bestFit="1" customWidth="1"/>
    <col min="265" max="265" width="7.7109375" style="99" bestFit="1" customWidth="1"/>
    <col min="266" max="266" width="6.5703125" style="99" bestFit="1" customWidth="1"/>
    <col min="267" max="267" width="9.85546875" style="99" customWidth="1"/>
    <col min="268" max="268" width="9.42578125" style="99" customWidth="1"/>
    <col min="269" max="269" width="13.28515625" style="99" customWidth="1"/>
    <col min="270" max="271" width="12.5703125" style="99" customWidth="1"/>
    <col min="272" max="273" width="11.85546875" style="99" bestFit="1" customWidth="1"/>
    <col min="274" max="512" width="9.7109375" style="99"/>
    <col min="513" max="513" width="13.140625" style="99" bestFit="1" customWidth="1"/>
    <col min="514" max="514" width="5.42578125" style="99" bestFit="1" customWidth="1"/>
    <col min="515" max="515" width="7.28515625" style="99" customWidth="1"/>
    <col min="516" max="516" width="8.28515625" style="99" bestFit="1" customWidth="1"/>
    <col min="517" max="517" width="5.28515625" style="99" bestFit="1" customWidth="1"/>
    <col min="518" max="518" width="37" style="99" bestFit="1" customWidth="1"/>
    <col min="519" max="519" width="12.7109375" style="99" customWidth="1"/>
    <col min="520" max="520" width="9.28515625" style="99" bestFit="1" customWidth="1"/>
    <col min="521" max="521" width="7.7109375" style="99" bestFit="1" customWidth="1"/>
    <col min="522" max="522" width="6.5703125" style="99" bestFit="1" customWidth="1"/>
    <col min="523" max="523" width="9.85546875" style="99" customWidth="1"/>
    <col min="524" max="524" width="9.42578125" style="99" customWidth="1"/>
    <col min="525" max="525" width="13.28515625" style="99" customWidth="1"/>
    <col min="526" max="527" width="12.5703125" style="99" customWidth="1"/>
    <col min="528" max="529" width="11.85546875" style="99" bestFit="1" customWidth="1"/>
    <col min="530" max="768" width="9.7109375" style="99"/>
    <col min="769" max="769" width="13.140625" style="99" bestFit="1" customWidth="1"/>
    <col min="770" max="770" width="5.42578125" style="99" bestFit="1" customWidth="1"/>
    <col min="771" max="771" width="7.28515625" style="99" customWidth="1"/>
    <col min="772" max="772" width="8.28515625" style="99" bestFit="1" customWidth="1"/>
    <col min="773" max="773" width="5.28515625" style="99" bestFit="1" customWidth="1"/>
    <col min="774" max="774" width="37" style="99" bestFit="1" customWidth="1"/>
    <col min="775" max="775" width="12.7109375" style="99" customWidth="1"/>
    <col min="776" max="776" width="9.28515625" style="99" bestFit="1" customWidth="1"/>
    <col min="777" max="777" width="7.7109375" style="99" bestFit="1" customWidth="1"/>
    <col min="778" max="778" width="6.5703125" style="99" bestFit="1" customWidth="1"/>
    <col min="779" max="779" width="9.85546875" style="99" customWidth="1"/>
    <col min="780" max="780" width="9.42578125" style="99" customWidth="1"/>
    <col min="781" max="781" width="13.28515625" style="99" customWidth="1"/>
    <col min="782" max="783" width="12.5703125" style="99" customWidth="1"/>
    <col min="784" max="785" width="11.85546875" style="99" bestFit="1" customWidth="1"/>
    <col min="786" max="1024" width="9.7109375" style="99"/>
    <col min="1025" max="1025" width="13.140625" style="99" bestFit="1" customWidth="1"/>
    <col min="1026" max="1026" width="5.42578125" style="99" bestFit="1" customWidth="1"/>
    <col min="1027" max="1027" width="7.28515625" style="99" customWidth="1"/>
    <col min="1028" max="1028" width="8.28515625" style="99" bestFit="1" customWidth="1"/>
    <col min="1029" max="1029" width="5.28515625" style="99" bestFit="1" customWidth="1"/>
    <col min="1030" max="1030" width="37" style="99" bestFit="1" customWidth="1"/>
    <col min="1031" max="1031" width="12.7109375" style="99" customWidth="1"/>
    <col min="1032" max="1032" width="9.28515625" style="99" bestFit="1" customWidth="1"/>
    <col min="1033" max="1033" width="7.7109375" style="99" bestFit="1" customWidth="1"/>
    <col min="1034" max="1034" width="6.5703125" style="99" bestFit="1" customWidth="1"/>
    <col min="1035" max="1035" width="9.85546875" style="99" customWidth="1"/>
    <col min="1036" max="1036" width="9.42578125" style="99" customWidth="1"/>
    <col min="1037" max="1037" width="13.28515625" style="99" customWidth="1"/>
    <col min="1038" max="1039" width="12.5703125" style="99" customWidth="1"/>
    <col min="1040" max="1041" width="11.85546875" style="99" bestFit="1" customWidth="1"/>
    <col min="1042" max="1280" width="9.7109375" style="99"/>
    <col min="1281" max="1281" width="13.140625" style="99" bestFit="1" customWidth="1"/>
    <col min="1282" max="1282" width="5.42578125" style="99" bestFit="1" customWidth="1"/>
    <col min="1283" max="1283" width="7.28515625" style="99" customWidth="1"/>
    <col min="1284" max="1284" width="8.28515625" style="99" bestFit="1" customWidth="1"/>
    <col min="1285" max="1285" width="5.28515625" style="99" bestFit="1" customWidth="1"/>
    <col min="1286" max="1286" width="37" style="99" bestFit="1" customWidth="1"/>
    <col min="1287" max="1287" width="12.7109375" style="99" customWidth="1"/>
    <col min="1288" max="1288" width="9.28515625" style="99" bestFit="1" customWidth="1"/>
    <col min="1289" max="1289" width="7.7109375" style="99" bestFit="1" customWidth="1"/>
    <col min="1290" max="1290" width="6.5703125" style="99" bestFit="1" customWidth="1"/>
    <col min="1291" max="1291" width="9.85546875" style="99" customWidth="1"/>
    <col min="1292" max="1292" width="9.42578125" style="99" customWidth="1"/>
    <col min="1293" max="1293" width="13.28515625" style="99" customWidth="1"/>
    <col min="1294" max="1295" width="12.5703125" style="99" customWidth="1"/>
    <col min="1296" max="1297" width="11.85546875" style="99" bestFit="1" customWidth="1"/>
    <col min="1298" max="1536" width="9.7109375" style="99"/>
    <col min="1537" max="1537" width="13.140625" style="99" bestFit="1" customWidth="1"/>
    <col min="1538" max="1538" width="5.42578125" style="99" bestFit="1" customWidth="1"/>
    <col min="1539" max="1539" width="7.28515625" style="99" customWidth="1"/>
    <col min="1540" max="1540" width="8.28515625" style="99" bestFit="1" customWidth="1"/>
    <col min="1541" max="1541" width="5.28515625" style="99" bestFit="1" customWidth="1"/>
    <col min="1542" max="1542" width="37" style="99" bestFit="1" customWidth="1"/>
    <col min="1543" max="1543" width="12.7109375" style="99" customWidth="1"/>
    <col min="1544" max="1544" width="9.28515625" style="99" bestFit="1" customWidth="1"/>
    <col min="1545" max="1545" width="7.7109375" style="99" bestFit="1" customWidth="1"/>
    <col min="1546" max="1546" width="6.5703125" style="99" bestFit="1" customWidth="1"/>
    <col min="1547" max="1547" width="9.85546875" style="99" customWidth="1"/>
    <col min="1548" max="1548" width="9.42578125" style="99" customWidth="1"/>
    <col min="1549" max="1549" width="13.28515625" style="99" customWidth="1"/>
    <col min="1550" max="1551" width="12.5703125" style="99" customWidth="1"/>
    <col min="1552" max="1553" width="11.85546875" style="99" bestFit="1" customWidth="1"/>
    <col min="1554" max="1792" width="9.7109375" style="99"/>
    <col min="1793" max="1793" width="13.140625" style="99" bestFit="1" customWidth="1"/>
    <col min="1794" max="1794" width="5.42578125" style="99" bestFit="1" customWidth="1"/>
    <col min="1795" max="1795" width="7.28515625" style="99" customWidth="1"/>
    <col min="1796" max="1796" width="8.28515625" style="99" bestFit="1" customWidth="1"/>
    <col min="1797" max="1797" width="5.28515625" style="99" bestFit="1" customWidth="1"/>
    <col min="1798" max="1798" width="37" style="99" bestFit="1" customWidth="1"/>
    <col min="1799" max="1799" width="12.7109375" style="99" customWidth="1"/>
    <col min="1800" max="1800" width="9.28515625" style="99" bestFit="1" customWidth="1"/>
    <col min="1801" max="1801" width="7.7109375" style="99" bestFit="1" customWidth="1"/>
    <col min="1802" max="1802" width="6.5703125" style="99" bestFit="1" customWidth="1"/>
    <col min="1803" max="1803" width="9.85546875" style="99" customWidth="1"/>
    <col min="1804" max="1804" width="9.42578125" style="99" customWidth="1"/>
    <col min="1805" max="1805" width="13.28515625" style="99" customWidth="1"/>
    <col min="1806" max="1807" width="12.5703125" style="99" customWidth="1"/>
    <col min="1808" max="1809" width="11.85546875" style="99" bestFit="1" customWidth="1"/>
    <col min="1810" max="2048" width="9.7109375" style="99"/>
    <col min="2049" max="2049" width="13.140625" style="99" bestFit="1" customWidth="1"/>
    <col min="2050" max="2050" width="5.42578125" style="99" bestFit="1" customWidth="1"/>
    <col min="2051" max="2051" width="7.28515625" style="99" customWidth="1"/>
    <col min="2052" max="2052" width="8.28515625" style="99" bestFit="1" customWidth="1"/>
    <col min="2053" max="2053" width="5.28515625" style="99" bestFit="1" customWidth="1"/>
    <col min="2054" max="2054" width="37" style="99" bestFit="1" customWidth="1"/>
    <col min="2055" max="2055" width="12.7109375" style="99" customWidth="1"/>
    <col min="2056" max="2056" width="9.28515625" style="99" bestFit="1" customWidth="1"/>
    <col min="2057" max="2057" width="7.7109375" style="99" bestFit="1" customWidth="1"/>
    <col min="2058" max="2058" width="6.5703125" style="99" bestFit="1" customWidth="1"/>
    <col min="2059" max="2059" width="9.85546875" style="99" customWidth="1"/>
    <col min="2060" max="2060" width="9.42578125" style="99" customWidth="1"/>
    <col min="2061" max="2061" width="13.28515625" style="99" customWidth="1"/>
    <col min="2062" max="2063" width="12.5703125" style="99" customWidth="1"/>
    <col min="2064" max="2065" width="11.85546875" style="99" bestFit="1" customWidth="1"/>
    <col min="2066" max="2304" width="9.7109375" style="99"/>
    <col min="2305" max="2305" width="13.140625" style="99" bestFit="1" customWidth="1"/>
    <col min="2306" max="2306" width="5.42578125" style="99" bestFit="1" customWidth="1"/>
    <col min="2307" max="2307" width="7.28515625" style="99" customWidth="1"/>
    <col min="2308" max="2308" width="8.28515625" style="99" bestFit="1" customWidth="1"/>
    <col min="2309" max="2309" width="5.28515625" style="99" bestFit="1" customWidth="1"/>
    <col min="2310" max="2310" width="37" style="99" bestFit="1" customWidth="1"/>
    <col min="2311" max="2311" width="12.7109375" style="99" customWidth="1"/>
    <col min="2312" max="2312" width="9.28515625" style="99" bestFit="1" customWidth="1"/>
    <col min="2313" max="2313" width="7.7109375" style="99" bestFit="1" customWidth="1"/>
    <col min="2314" max="2314" width="6.5703125" style="99" bestFit="1" customWidth="1"/>
    <col min="2315" max="2315" width="9.85546875" style="99" customWidth="1"/>
    <col min="2316" max="2316" width="9.42578125" style="99" customWidth="1"/>
    <col min="2317" max="2317" width="13.28515625" style="99" customWidth="1"/>
    <col min="2318" max="2319" width="12.5703125" style="99" customWidth="1"/>
    <col min="2320" max="2321" width="11.85546875" style="99" bestFit="1" customWidth="1"/>
    <col min="2322" max="2560" width="9.7109375" style="99"/>
    <col min="2561" max="2561" width="13.140625" style="99" bestFit="1" customWidth="1"/>
    <col min="2562" max="2562" width="5.42578125" style="99" bestFit="1" customWidth="1"/>
    <col min="2563" max="2563" width="7.28515625" style="99" customWidth="1"/>
    <col min="2564" max="2564" width="8.28515625" style="99" bestFit="1" customWidth="1"/>
    <col min="2565" max="2565" width="5.28515625" style="99" bestFit="1" customWidth="1"/>
    <col min="2566" max="2566" width="37" style="99" bestFit="1" customWidth="1"/>
    <col min="2567" max="2567" width="12.7109375" style="99" customWidth="1"/>
    <col min="2568" max="2568" width="9.28515625" style="99" bestFit="1" customWidth="1"/>
    <col min="2569" max="2569" width="7.7109375" style="99" bestFit="1" customWidth="1"/>
    <col min="2570" max="2570" width="6.5703125" style="99" bestFit="1" customWidth="1"/>
    <col min="2571" max="2571" width="9.85546875" style="99" customWidth="1"/>
    <col min="2572" max="2572" width="9.42578125" style="99" customWidth="1"/>
    <col min="2573" max="2573" width="13.28515625" style="99" customWidth="1"/>
    <col min="2574" max="2575" width="12.5703125" style="99" customWidth="1"/>
    <col min="2576" max="2577" width="11.85546875" style="99" bestFit="1" customWidth="1"/>
    <col min="2578" max="2816" width="9.7109375" style="99"/>
    <col min="2817" max="2817" width="13.140625" style="99" bestFit="1" customWidth="1"/>
    <col min="2818" max="2818" width="5.42578125" style="99" bestFit="1" customWidth="1"/>
    <col min="2819" max="2819" width="7.28515625" style="99" customWidth="1"/>
    <col min="2820" max="2820" width="8.28515625" style="99" bestFit="1" customWidth="1"/>
    <col min="2821" max="2821" width="5.28515625" style="99" bestFit="1" customWidth="1"/>
    <col min="2822" max="2822" width="37" style="99" bestFit="1" customWidth="1"/>
    <col min="2823" max="2823" width="12.7109375" style="99" customWidth="1"/>
    <col min="2824" max="2824" width="9.28515625" style="99" bestFit="1" customWidth="1"/>
    <col min="2825" max="2825" width="7.7109375" style="99" bestFit="1" customWidth="1"/>
    <col min="2826" max="2826" width="6.5703125" style="99" bestFit="1" customWidth="1"/>
    <col min="2827" max="2827" width="9.85546875" style="99" customWidth="1"/>
    <col min="2828" max="2828" width="9.42578125" style="99" customWidth="1"/>
    <col min="2829" max="2829" width="13.28515625" style="99" customWidth="1"/>
    <col min="2830" max="2831" width="12.5703125" style="99" customWidth="1"/>
    <col min="2832" max="2833" width="11.85546875" style="99" bestFit="1" customWidth="1"/>
    <col min="2834" max="3072" width="9.7109375" style="99"/>
    <col min="3073" max="3073" width="13.140625" style="99" bestFit="1" customWidth="1"/>
    <col min="3074" max="3074" width="5.42578125" style="99" bestFit="1" customWidth="1"/>
    <col min="3075" max="3075" width="7.28515625" style="99" customWidth="1"/>
    <col min="3076" max="3076" width="8.28515625" style="99" bestFit="1" customWidth="1"/>
    <col min="3077" max="3077" width="5.28515625" style="99" bestFit="1" customWidth="1"/>
    <col min="3078" max="3078" width="37" style="99" bestFit="1" customWidth="1"/>
    <col min="3079" max="3079" width="12.7109375" style="99" customWidth="1"/>
    <col min="3080" max="3080" width="9.28515625" style="99" bestFit="1" customWidth="1"/>
    <col min="3081" max="3081" width="7.7109375" style="99" bestFit="1" customWidth="1"/>
    <col min="3082" max="3082" width="6.5703125" style="99" bestFit="1" customWidth="1"/>
    <col min="3083" max="3083" width="9.85546875" style="99" customWidth="1"/>
    <col min="3084" max="3084" width="9.42578125" style="99" customWidth="1"/>
    <col min="3085" max="3085" width="13.28515625" style="99" customWidth="1"/>
    <col min="3086" max="3087" width="12.5703125" style="99" customWidth="1"/>
    <col min="3088" max="3089" width="11.85546875" style="99" bestFit="1" customWidth="1"/>
    <col min="3090" max="3328" width="9.7109375" style="99"/>
    <col min="3329" max="3329" width="13.140625" style="99" bestFit="1" customWidth="1"/>
    <col min="3330" max="3330" width="5.42578125" style="99" bestFit="1" customWidth="1"/>
    <col min="3331" max="3331" width="7.28515625" style="99" customWidth="1"/>
    <col min="3332" max="3332" width="8.28515625" style="99" bestFit="1" customWidth="1"/>
    <col min="3333" max="3333" width="5.28515625" style="99" bestFit="1" customWidth="1"/>
    <col min="3334" max="3334" width="37" style="99" bestFit="1" customWidth="1"/>
    <col min="3335" max="3335" width="12.7109375" style="99" customWidth="1"/>
    <col min="3336" max="3336" width="9.28515625" style="99" bestFit="1" customWidth="1"/>
    <col min="3337" max="3337" width="7.7109375" style="99" bestFit="1" customWidth="1"/>
    <col min="3338" max="3338" width="6.5703125" style="99" bestFit="1" customWidth="1"/>
    <col min="3339" max="3339" width="9.85546875" style="99" customWidth="1"/>
    <col min="3340" max="3340" width="9.42578125" style="99" customWidth="1"/>
    <col min="3341" max="3341" width="13.28515625" style="99" customWidth="1"/>
    <col min="3342" max="3343" width="12.5703125" style="99" customWidth="1"/>
    <col min="3344" max="3345" width="11.85546875" style="99" bestFit="1" customWidth="1"/>
    <col min="3346" max="3584" width="9.7109375" style="99"/>
    <col min="3585" max="3585" width="13.140625" style="99" bestFit="1" customWidth="1"/>
    <col min="3586" max="3586" width="5.42578125" style="99" bestFit="1" customWidth="1"/>
    <col min="3587" max="3587" width="7.28515625" style="99" customWidth="1"/>
    <col min="3588" max="3588" width="8.28515625" style="99" bestFit="1" customWidth="1"/>
    <col min="3589" max="3589" width="5.28515625" style="99" bestFit="1" customWidth="1"/>
    <col min="3590" max="3590" width="37" style="99" bestFit="1" customWidth="1"/>
    <col min="3591" max="3591" width="12.7109375" style="99" customWidth="1"/>
    <col min="3592" max="3592" width="9.28515625" style="99" bestFit="1" customWidth="1"/>
    <col min="3593" max="3593" width="7.7109375" style="99" bestFit="1" customWidth="1"/>
    <col min="3594" max="3594" width="6.5703125" style="99" bestFit="1" customWidth="1"/>
    <col min="3595" max="3595" width="9.85546875" style="99" customWidth="1"/>
    <col min="3596" max="3596" width="9.42578125" style="99" customWidth="1"/>
    <col min="3597" max="3597" width="13.28515625" style="99" customWidth="1"/>
    <col min="3598" max="3599" width="12.5703125" style="99" customWidth="1"/>
    <col min="3600" max="3601" width="11.85546875" style="99" bestFit="1" customWidth="1"/>
    <col min="3602" max="3840" width="9.7109375" style="99"/>
    <col min="3841" max="3841" width="13.140625" style="99" bestFit="1" customWidth="1"/>
    <col min="3842" max="3842" width="5.42578125" style="99" bestFit="1" customWidth="1"/>
    <col min="3843" max="3843" width="7.28515625" style="99" customWidth="1"/>
    <col min="3844" max="3844" width="8.28515625" style="99" bestFit="1" customWidth="1"/>
    <col min="3845" max="3845" width="5.28515625" style="99" bestFit="1" customWidth="1"/>
    <col min="3846" max="3846" width="37" style="99" bestFit="1" customWidth="1"/>
    <col min="3847" max="3847" width="12.7109375" style="99" customWidth="1"/>
    <col min="3848" max="3848" width="9.28515625" style="99" bestFit="1" customWidth="1"/>
    <col min="3849" max="3849" width="7.7109375" style="99" bestFit="1" customWidth="1"/>
    <col min="3850" max="3850" width="6.5703125" style="99" bestFit="1" customWidth="1"/>
    <col min="3851" max="3851" width="9.85546875" style="99" customWidth="1"/>
    <col min="3852" max="3852" width="9.42578125" style="99" customWidth="1"/>
    <col min="3853" max="3853" width="13.28515625" style="99" customWidth="1"/>
    <col min="3854" max="3855" width="12.5703125" style="99" customWidth="1"/>
    <col min="3856" max="3857" width="11.85546875" style="99" bestFit="1" customWidth="1"/>
    <col min="3858" max="4096" width="9.7109375" style="99"/>
    <col min="4097" max="4097" width="13.140625" style="99" bestFit="1" customWidth="1"/>
    <col min="4098" max="4098" width="5.42578125" style="99" bestFit="1" customWidth="1"/>
    <col min="4099" max="4099" width="7.28515625" style="99" customWidth="1"/>
    <col min="4100" max="4100" width="8.28515625" style="99" bestFit="1" customWidth="1"/>
    <col min="4101" max="4101" width="5.28515625" style="99" bestFit="1" customWidth="1"/>
    <col min="4102" max="4102" width="37" style="99" bestFit="1" customWidth="1"/>
    <col min="4103" max="4103" width="12.7109375" style="99" customWidth="1"/>
    <col min="4104" max="4104" width="9.28515625" style="99" bestFit="1" customWidth="1"/>
    <col min="4105" max="4105" width="7.7109375" style="99" bestFit="1" customWidth="1"/>
    <col min="4106" max="4106" width="6.5703125" style="99" bestFit="1" customWidth="1"/>
    <col min="4107" max="4107" width="9.85546875" style="99" customWidth="1"/>
    <col min="4108" max="4108" width="9.42578125" style="99" customWidth="1"/>
    <col min="4109" max="4109" width="13.28515625" style="99" customWidth="1"/>
    <col min="4110" max="4111" width="12.5703125" style="99" customWidth="1"/>
    <col min="4112" max="4113" width="11.85546875" style="99" bestFit="1" customWidth="1"/>
    <col min="4114" max="4352" width="9.7109375" style="99"/>
    <col min="4353" max="4353" width="13.140625" style="99" bestFit="1" customWidth="1"/>
    <col min="4354" max="4354" width="5.42578125" style="99" bestFit="1" customWidth="1"/>
    <col min="4355" max="4355" width="7.28515625" style="99" customWidth="1"/>
    <col min="4356" max="4356" width="8.28515625" style="99" bestFit="1" customWidth="1"/>
    <col min="4357" max="4357" width="5.28515625" style="99" bestFit="1" customWidth="1"/>
    <col min="4358" max="4358" width="37" style="99" bestFit="1" customWidth="1"/>
    <col min="4359" max="4359" width="12.7109375" style="99" customWidth="1"/>
    <col min="4360" max="4360" width="9.28515625" style="99" bestFit="1" customWidth="1"/>
    <col min="4361" max="4361" width="7.7109375" style="99" bestFit="1" customWidth="1"/>
    <col min="4362" max="4362" width="6.5703125" style="99" bestFit="1" customWidth="1"/>
    <col min="4363" max="4363" width="9.85546875" style="99" customWidth="1"/>
    <col min="4364" max="4364" width="9.42578125" style="99" customWidth="1"/>
    <col min="4365" max="4365" width="13.28515625" style="99" customWidth="1"/>
    <col min="4366" max="4367" width="12.5703125" style="99" customWidth="1"/>
    <col min="4368" max="4369" width="11.85546875" style="99" bestFit="1" customWidth="1"/>
    <col min="4370" max="4608" width="9.7109375" style="99"/>
    <col min="4609" max="4609" width="13.140625" style="99" bestFit="1" customWidth="1"/>
    <col min="4610" max="4610" width="5.42578125" style="99" bestFit="1" customWidth="1"/>
    <col min="4611" max="4611" width="7.28515625" style="99" customWidth="1"/>
    <col min="4612" max="4612" width="8.28515625" style="99" bestFit="1" customWidth="1"/>
    <col min="4613" max="4613" width="5.28515625" style="99" bestFit="1" customWidth="1"/>
    <col min="4614" max="4614" width="37" style="99" bestFit="1" customWidth="1"/>
    <col min="4615" max="4615" width="12.7109375" style="99" customWidth="1"/>
    <col min="4616" max="4616" width="9.28515625" style="99" bestFit="1" customWidth="1"/>
    <col min="4617" max="4617" width="7.7109375" style="99" bestFit="1" customWidth="1"/>
    <col min="4618" max="4618" width="6.5703125" style="99" bestFit="1" customWidth="1"/>
    <col min="4619" max="4619" width="9.85546875" style="99" customWidth="1"/>
    <col min="4620" max="4620" width="9.42578125" style="99" customWidth="1"/>
    <col min="4621" max="4621" width="13.28515625" style="99" customWidth="1"/>
    <col min="4622" max="4623" width="12.5703125" style="99" customWidth="1"/>
    <col min="4624" max="4625" width="11.85546875" style="99" bestFit="1" customWidth="1"/>
    <col min="4626" max="4864" width="9.7109375" style="99"/>
    <col min="4865" max="4865" width="13.140625" style="99" bestFit="1" customWidth="1"/>
    <col min="4866" max="4866" width="5.42578125" style="99" bestFit="1" customWidth="1"/>
    <col min="4867" max="4867" width="7.28515625" style="99" customWidth="1"/>
    <col min="4868" max="4868" width="8.28515625" style="99" bestFit="1" customWidth="1"/>
    <col min="4869" max="4869" width="5.28515625" style="99" bestFit="1" customWidth="1"/>
    <col min="4870" max="4870" width="37" style="99" bestFit="1" customWidth="1"/>
    <col min="4871" max="4871" width="12.7109375" style="99" customWidth="1"/>
    <col min="4872" max="4872" width="9.28515625" style="99" bestFit="1" customWidth="1"/>
    <col min="4873" max="4873" width="7.7109375" style="99" bestFit="1" customWidth="1"/>
    <col min="4874" max="4874" width="6.5703125" style="99" bestFit="1" customWidth="1"/>
    <col min="4875" max="4875" width="9.85546875" style="99" customWidth="1"/>
    <col min="4876" max="4876" width="9.42578125" style="99" customWidth="1"/>
    <col min="4877" max="4877" width="13.28515625" style="99" customWidth="1"/>
    <col min="4878" max="4879" width="12.5703125" style="99" customWidth="1"/>
    <col min="4880" max="4881" width="11.85546875" style="99" bestFit="1" customWidth="1"/>
    <col min="4882" max="5120" width="9.7109375" style="99"/>
    <col min="5121" max="5121" width="13.140625" style="99" bestFit="1" customWidth="1"/>
    <col min="5122" max="5122" width="5.42578125" style="99" bestFit="1" customWidth="1"/>
    <col min="5123" max="5123" width="7.28515625" style="99" customWidth="1"/>
    <col min="5124" max="5124" width="8.28515625" style="99" bestFit="1" customWidth="1"/>
    <col min="5125" max="5125" width="5.28515625" style="99" bestFit="1" customWidth="1"/>
    <col min="5126" max="5126" width="37" style="99" bestFit="1" customWidth="1"/>
    <col min="5127" max="5127" width="12.7109375" style="99" customWidth="1"/>
    <col min="5128" max="5128" width="9.28515625" style="99" bestFit="1" customWidth="1"/>
    <col min="5129" max="5129" width="7.7109375" style="99" bestFit="1" customWidth="1"/>
    <col min="5130" max="5130" width="6.5703125" style="99" bestFit="1" customWidth="1"/>
    <col min="5131" max="5131" width="9.85546875" style="99" customWidth="1"/>
    <col min="5132" max="5132" width="9.42578125" style="99" customWidth="1"/>
    <col min="5133" max="5133" width="13.28515625" style="99" customWidth="1"/>
    <col min="5134" max="5135" width="12.5703125" style="99" customWidth="1"/>
    <col min="5136" max="5137" width="11.85546875" style="99" bestFit="1" customWidth="1"/>
    <col min="5138" max="5376" width="9.7109375" style="99"/>
    <col min="5377" max="5377" width="13.140625" style="99" bestFit="1" customWidth="1"/>
    <col min="5378" max="5378" width="5.42578125" style="99" bestFit="1" customWidth="1"/>
    <col min="5379" max="5379" width="7.28515625" style="99" customWidth="1"/>
    <col min="5380" max="5380" width="8.28515625" style="99" bestFit="1" customWidth="1"/>
    <col min="5381" max="5381" width="5.28515625" style="99" bestFit="1" customWidth="1"/>
    <col min="5382" max="5382" width="37" style="99" bestFit="1" customWidth="1"/>
    <col min="5383" max="5383" width="12.7109375" style="99" customWidth="1"/>
    <col min="5384" max="5384" width="9.28515625" style="99" bestFit="1" customWidth="1"/>
    <col min="5385" max="5385" width="7.7109375" style="99" bestFit="1" customWidth="1"/>
    <col min="5386" max="5386" width="6.5703125" style="99" bestFit="1" customWidth="1"/>
    <col min="5387" max="5387" width="9.85546875" style="99" customWidth="1"/>
    <col min="5388" max="5388" width="9.42578125" style="99" customWidth="1"/>
    <col min="5389" max="5389" width="13.28515625" style="99" customWidth="1"/>
    <col min="5390" max="5391" width="12.5703125" style="99" customWidth="1"/>
    <col min="5392" max="5393" width="11.85546875" style="99" bestFit="1" customWidth="1"/>
    <col min="5394" max="5632" width="9.7109375" style="99"/>
    <col min="5633" max="5633" width="13.140625" style="99" bestFit="1" customWidth="1"/>
    <col min="5634" max="5634" width="5.42578125" style="99" bestFit="1" customWidth="1"/>
    <col min="5635" max="5635" width="7.28515625" style="99" customWidth="1"/>
    <col min="5636" max="5636" width="8.28515625" style="99" bestFit="1" customWidth="1"/>
    <col min="5637" max="5637" width="5.28515625" style="99" bestFit="1" customWidth="1"/>
    <col min="5638" max="5638" width="37" style="99" bestFit="1" customWidth="1"/>
    <col min="5639" max="5639" width="12.7109375" style="99" customWidth="1"/>
    <col min="5640" max="5640" width="9.28515625" style="99" bestFit="1" customWidth="1"/>
    <col min="5641" max="5641" width="7.7109375" style="99" bestFit="1" customWidth="1"/>
    <col min="5642" max="5642" width="6.5703125" style="99" bestFit="1" customWidth="1"/>
    <col min="5643" max="5643" width="9.85546875" style="99" customWidth="1"/>
    <col min="5644" max="5644" width="9.42578125" style="99" customWidth="1"/>
    <col min="5645" max="5645" width="13.28515625" style="99" customWidth="1"/>
    <col min="5646" max="5647" width="12.5703125" style="99" customWidth="1"/>
    <col min="5648" max="5649" width="11.85546875" style="99" bestFit="1" customWidth="1"/>
    <col min="5650" max="5888" width="9.7109375" style="99"/>
    <col min="5889" max="5889" width="13.140625" style="99" bestFit="1" customWidth="1"/>
    <col min="5890" max="5890" width="5.42578125" style="99" bestFit="1" customWidth="1"/>
    <col min="5891" max="5891" width="7.28515625" style="99" customWidth="1"/>
    <col min="5892" max="5892" width="8.28515625" style="99" bestFit="1" customWidth="1"/>
    <col min="5893" max="5893" width="5.28515625" style="99" bestFit="1" customWidth="1"/>
    <col min="5894" max="5894" width="37" style="99" bestFit="1" customWidth="1"/>
    <col min="5895" max="5895" width="12.7109375" style="99" customWidth="1"/>
    <col min="5896" max="5896" width="9.28515625" style="99" bestFit="1" customWidth="1"/>
    <col min="5897" max="5897" width="7.7109375" style="99" bestFit="1" customWidth="1"/>
    <col min="5898" max="5898" width="6.5703125" style="99" bestFit="1" customWidth="1"/>
    <col min="5899" max="5899" width="9.85546875" style="99" customWidth="1"/>
    <col min="5900" max="5900" width="9.42578125" style="99" customWidth="1"/>
    <col min="5901" max="5901" width="13.28515625" style="99" customWidth="1"/>
    <col min="5902" max="5903" width="12.5703125" style="99" customWidth="1"/>
    <col min="5904" max="5905" width="11.85546875" style="99" bestFit="1" customWidth="1"/>
    <col min="5906" max="6144" width="9.7109375" style="99"/>
    <col min="6145" max="6145" width="13.140625" style="99" bestFit="1" customWidth="1"/>
    <col min="6146" max="6146" width="5.42578125" style="99" bestFit="1" customWidth="1"/>
    <col min="6147" max="6147" width="7.28515625" style="99" customWidth="1"/>
    <col min="6148" max="6148" width="8.28515625" style="99" bestFit="1" customWidth="1"/>
    <col min="6149" max="6149" width="5.28515625" style="99" bestFit="1" customWidth="1"/>
    <col min="6150" max="6150" width="37" style="99" bestFit="1" customWidth="1"/>
    <col min="6151" max="6151" width="12.7109375" style="99" customWidth="1"/>
    <col min="6152" max="6152" width="9.28515625" style="99" bestFit="1" customWidth="1"/>
    <col min="6153" max="6153" width="7.7109375" style="99" bestFit="1" customWidth="1"/>
    <col min="6154" max="6154" width="6.5703125" style="99" bestFit="1" customWidth="1"/>
    <col min="6155" max="6155" width="9.85546875" style="99" customWidth="1"/>
    <col min="6156" max="6156" width="9.42578125" style="99" customWidth="1"/>
    <col min="6157" max="6157" width="13.28515625" style="99" customWidth="1"/>
    <col min="6158" max="6159" width="12.5703125" style="99" customWidth="1"/>
    <col min="6160" max="6161" width="11.85546875" style="99" bestFit="1" customWidth="1"/>
    <col min="6162" max="6400" width="9.7109375" style="99"/>
    <col min="6401" max="6401" width="13.140625" style="99" bestFit="1" customWidth="1"/>
    <col min="6402" max="6402" width="5.42578125" style="99" bestFit="1" customWidth="1"/>
    <col min="6403" max="6403" width="7.28515625" style="99" customWidth="1"/>
    <col min="6404" max="6404" width="8.28515625" style="99" bestFit="1" customWidth="1"/>
    <col min="6405" max="6405" width="5.28515625" style="99" bestFit="1" customWidth="1"/>
    <col min="6406" max="6406" width="37" style="99" bestFit="1" customWidth="1"/>
    <col min="6407" max="6407" width="12.7109375" style="99" customWidth="1"/>
    <col min="6408" max="6408" width="9.28515625" style="99" bestFit="1" customWidth="1"/>
    <col min="6409" max="6409" width="7.7109375" style="99" bestFit="1" customWidth="1"/>
    <col min="6410" max="6410" width="6.5703125" style="99" bestFit="1" customWidth="1"/>
    <col min="6411" max="6411" width="9.85546875" style="99" customWidth="1"/>
    <col min="6412" max="6412" width="9.42578125" style="99" customWidth="1"/>
    <col min="6413" max="6413" width="13.28515625" style="99" customWidth="1"/>
    <col min="6414" max="6415" width="12.5703125" style="99" customWidth="1"/>
    <col min="6416" max="6417" width="11.85546875" style="99" bestFit="1" customWidth="1"/>
    <col min="6418" max="6656" width="9.7109375" style="99"/>
    <col min="6657" max="6657" width="13.140625" style="99" bestFit="1" customWidth="1"/>
    <col min="6658" max="6658" width="5.42578125" style="99" bestFit="1" customWidth="1"/>
    <col min="6659" max="6659" width="7.28515625" style="99" customWidth="1"/>
    <col min="6660" max="6660" width="8.28515625" style="99" bestFit="1" customWidth="1"/>
    <col min="6661" max="6661" width="5.28515625" style="99" bestFit="1" customWidth="1"/>
    <col min="6662" max="6662" width="37" style="99" bestFit="1" customWidth="1"/>
    <col min="6663" max="6663" width="12.7109375" style="99" customWidth="1"/>
    <col min="6664" max="6664" width="9.28515625" style="99" bestFit="1" customWidth="1"/>
    <col min="6665" max="6665" width="7.7109375" style="99" bestFit="1" customWidth="1"/>
    <col min="6666" max="6666" width="6.5703125" style="99" bestFit="1" customWidth="1"/>
    <col min="6667" max="6667" width="9.85546875" style="99" customWidth="1"/>
    <col min="6668" max="6668" width="9.42578125" style="99" customWidth="1"/>
    <col min="6669" max="6669" width="13.28515625" style="99" customWidth="1"/>
    <col min="6670" max="6671" width="12.5703125" style="99" customWidth="1"/>
    <col min="6672" max="6673" width="11.85546875" style="99" bestFit="1" customWidth="1"/>
    <col min="6674" max="6912" width="9.7109375" style="99"/>
    <col min="6913" max="6913" width="13.140625" style="99" bestFit="1" customWidth="1"/>
    <col min="6914" max="6914" width="5.42578125" style="99" bestFit="1" customWidth="1"/>
    <col min="6915" max="6915" width="7.28515625" style="99" customWidth="1"/>
    <col min="6916" max="6916" width="8.28515625" style="99" bestFit="1" customWidth="1"/>
    <col min="6917" max="6917" width="5.28515625" style="99" bestFit="1" customWidth="1"/>
    <col min="6918" max="6918" width="37" style="99" bestFit="1" customWidth="1"/>
    <col min="6919" max="6919" width="12.7109375" style="99" customWidth="1"/>
    <col min="6920" max="6920" width="9.28515625" style="99" bestFit="1" customWidth="1"/>
    <col min="6921" max="6921" width="7.7109375" style="99" bestFit="1" customWidth="1"/>
    <col min="6922" max="6922" width="6.5703125" style="99" bestFit="1" customWidth="1"/>
    <col min="6923" max="6923" width="9.85546875" style="99" customWidth="1"/>
    <col min="6924" max="6924" width="9.42578125" style="99" customWidth="1"/>
    <col min="6925" max="6925" width="13.28515625" style="99" customWidth="1"/>
    <col min="6926" max="6927" width="12.5703125" style="99" customWidth="1"/>
    <col min="6928" max="6929" width="11.85546875" style="99" bestFit="1" customWidth="1"/>
    <col min="6930" max="7168" width="9.7109375" style="99"/>
    <col min="7169" max="7169" width="13.140625" style="99" bestFit="1" customWidth="1"/>
    <col min="7170" max="7170" width="5.42578125" style="99" bestFit="1" customWidth="1"/>
    <col min="7171" max="7171" width="7.28515625" style="99" customWidth="1"/>
    <col min="7172" max="7172" width="8.28515625" style="99" bestFit="1" customWidth="1"/>
    <col min="7173" max="7173" width="5.28515625" style="99" bestFit="1" customWidth="1"/>
    <col min="7174" max="7174" width="37" style="99" bestFit="1" customWidth="1"/>
    <col min="7175" max="7175" width="12.7109375" style="99" customWidth="1"/>
    <col min="7176" max="7176" width="9.28515625" style="99" bestFit="1" customWidth="1"/>
    <col min="7177" max="7177" width="7.7109375" style="99" bestFit="1" customWidth="1"/>
    <col min="7178" max="7178" width="6.5703125" style="99" bestFit="1" customWidth="1"/>
    <col min="7179" max="7179" width="9.85546875" style="99" customWidth="1"/>
    <col min="7180" max="7180" width="9.42578125" style="99" customWidth="1"/>
    <col min="7181" max="7181" width="13.28515625" style="99" customWidth="1"/>
    <col min="7182" max="7183" width="12.5703125" style="99" customWidth="1"/>
    <col min="7184" max="7185" width="11.85546875" style="99" bestFit="1" customWidth="1"/>
    <col min="7186" max="7424" width="9.7109375" style="99"/>
    <col min="7425" max="7425" width="13.140625" style="99" bestFit="1" customWidth="1"/>
    <col min="7426" max="7426" width="5.42578125" style="99" bestFit="1" customWidth="1"/>
    <col min="7427" max="7427" width="7.28515625" style="99" customWidth="1"/>
    <col min="7428" max="7428" width="8.28515625" style="99" bestFit="1" customWidth="1"/>
    <col min="7429" max="7429" width="5.28515625" style="99" bestFit="1" customWidth="1"/>
    <col min="7430" max="7430" width="37" style="99" bestFit="1" customWidth="1"/>
    <col min="7431" max="7431" width="12.7109375" style="99" customWidth="1"/>
    <col min="7432" max="7432" width="9.28515625" style="99" bestFit="1" customWidth="1"/>
    <col min="7433" max="7433" width="7.7109375" style="99" bestFit="1" customWidth="1"/>
    <col min="7434" max="7434" width="6.5703125" style="99" bestFit="1" customWidth="1"/>
    <col min="7435" max="7435" width="9.85546875" style="99" customWidth="1"/>
    <col min="7436" max="7436" width="9.42578125" style="99" customWidth="1"/>
    <col min="7437" max="7437" width="13.28515625" style="99" customWidth="1"/>
    <col min="7438" max="7439" width="12.5703125" style="99" customWidth="1"/>
    <col min="7440" max="7441" width="11.85546875" style="99" bestFit="1" customWidth="1"/>
    <col min="7442" max="7680" width="9.7109375" style="99"/>
    <col min="7681" max="7681" width="13.140625" style="99" bestFit="1" customWidth="1"/>
    <col min="7682" max="7682" width="5.42578125" style="99" bestFit="1" customWidth="1"/>
    <col min="7683" max="7683" width="7.28515625" style="99" customWidth="1"/>
    <col min="7684" max="7684" width="8.28515625" style="99" bestFit="1" customWidth="1"/>
    <col min="7685" max="7685" width="5.28515625" style="99" bestFit="1" customWidth="1"/>
    <col min="7686" max="7686" width="37" style="99" bestFit="1" customWidth="1"/>
    <col min="7687" max="7687" width="12.7109375" style="99" customWidth="1"/>
    <col min="7688" max="7688" width="9.28515625" style="99" bestFit="1" customWidth="1"/>
    <col min="7689" max="7689" width="7.7109375" style="99" bestFit="1" customWidth="1"/>
    <col min="7690" max="7690" width="6.5703125" style="99" bestFit="1" customWidth="1"/>
    <col min="7691" max="7691" width="9.85546875" style="99" customWidth="1"/>
    <col min="7692" max="7692" width="9.42578125" style="99" customWidth="1"/>
    <col min="7693" max="7693" width="13.28515625" style="99" customWidth="1"/>
    <col min="7694" max="7695" width="12.5703125" style="99" customWidth="1"/>
    <col min="7696" max="7697" width="11.85546875" style="99" bestFit="1" customWidth="1"/>
    <col min="7698" max="7936" width="9.7109375" style="99"/>
    <col min="7937" max="7937" width="13.140625" style="99" bestFit="1" customWidth="1"/>
    <col min="7938" max="7938" width="5.42578125" style="99" bestFit="1" customWidth="1"/>
    <col min="7939" max="7939" width="7.28515625" style="99" customWidth="1"/>
    <col min="7940" max="7940" width="8.28515625" style="99" bestFit="1" customWidth="1"/>
    <col min="7941" max="7941" width="5.28515625" style="99" bestFit="1" customWidth="1"/>
    <col min="7942" max="7942" width="37" style="99" bestFit="1" customWidth="1"/>
    <col min="7943" max="7943" width="12.7109375" style="99" customWidth="1"/>
    <col min="7944" max="7944" width="9.28515625" style="99" bestFit="1" customWidth="1"/>
    <col min="7945" max="7945" width="7.7109375" style="99" bestFit="1" customWidth="1"/>
    <col min="7946" max="7946" width="6.5703125" style="99" bestFit="1" customWidth="1"/>
    <col min="7947" max="7947" width="9.85546875" style="99" customWidth="1"/>
    <col min="7948" max="7948" width="9.42578125" style="99" customWidth="1"/>
    <col min="7949" max="7949" width="13.28515625" style="99" customWidth="1"/>
    <col min="7950" max="7951" width="12.5703125" style="99" customWidth="1"/>
    <col min="7952" max="7953" width="11.85546875" style="99" bestFit="1" customWidth="1"/>
    <col min="7954" max="8192" width="9.7109375" style="99"/>
    <col min="8193" max="8193" width="13.140625" style="99" bestFit="1" customWidth="1"/>
    <col min="8194" max="8194" width="5.42578125" style="99" bestFit="1" customWidth="1"/>
    <col min="8195" max="8195" width="7.28515625" style="99" customWidth="1"/>
    <col min="8196" max="8196" width="8.28515625" style="99" bestFit="1" customWidth="1"/>
    <col min="8197" max="8197" width="5.28515625" style="99" bestFit="1" customWidth="1"/>
    <col min="8198" max="8198" width="37" style="99" bestFit="1" customWidth="1"/>
    <col min="8199" max="8199" width="12.7109375" style="99" customWidth="1"/>
    <col min="8200" max="8200" width="9.28515625" style="99" bestFit="1" customWidth="1"/>
    <col min="8201" max="8201" width="7.7109375" style="99" bestFit="1" customWidth="1"/>
    <col min="8202" max="8202" width="6.5703125" style="99" bestFit="1" customWidth="1"/>
    <col min="8203" max="8203" width="9.85546875" style="99" customWidth="1"/>
    <col min="8204" max="8204" width="9.42578125" style="99" customWidth="1"/>
    <col min="8205" max="8205" width="13.28515625" style="99" customWidth="1"/>
    <col min="8206" max="8207" width="12.5703125" style="99" customWidth="1"/>
    <col min="8208" max="8209" width="11.85546875" style="99" bestFit="1" customWidth="1"/>
    <col min="8210" max="8448" width="9.7109375" style="99"/>
    <col min="8449" max="8449" width="13.140625" style="99" bestFit="1" customWidth="1"/>
    <col min="8450" max="8450" width="5.42578125" style="99" bestFit="1" customWidth="1"/>
    <col min="8451" max="8451" width="7.28515625" style="99" customWidth="1"/>
    <col min="8452" max="8452" width="8.28515625" style="99" bestFit="1" customWidth="1"/>
    <col min="8453" max="8453" width="5.28515625" style="99" bestFit="1" customWidth="1"/>
    <col min="8454" max="8454" width="37" style="99" bestFit="1" customWidth="1"/>
    <col min="8455" max="8455" width="12.7109375" style="99" customWidth="1"/>
    <col min="8456" max="8456" width="9.28515625" style="99" bestFit="1" customWidth="1"/>
    <col min="8457" max="8457" width="7.7109375" style="99" bestFit="1" customWidth="1"/>
    <col min="8458" max="8458" width="6.5703125" style="99" bestFit="1" customWidth="1"/>
    <col min="8459" max="8459" width="9.85546875" style="99" customWidth="1"/>
    <col min="8460" max="8460" width="9.42578125" style="99" customWidth="1"/>
    <col min="8461" max="8461" width="13.28515625" style="99" customWidth="1"/>
    <col min="8462" max="8463" width="12.5703125" style="99" customWidth="1"/>
    <col min="8464" max="8465" width="11.85546875" style="99" bestFit="1" customWidth="1"/>
    <col min="8466" max="8704" width="9.7109375" style="99"/>
    <col min="8705" max="8705" width="13.140625" style="99" bestFit="1" customWidth="1"/>
    <col min="8706" max="8706" width="5.42578125" style="99" bestFit="1" customWidth="1"/>
    <col min="8707" max="8707" width="7.28515625" style="99" customWidth="1"/>
    <col min="8708" max="8708" width="8.28515625" style="99" bestFit="1" customWidth="1"/>
    <col min="8709" max="8709" width="5.28515625" style="99" bestFit="1" customWidth="1"/>
    <col min="8710" max="8710" width="37" style="99" bestFit="1" customWidth="1"/>
    <col min="8711" max="8711" width="12.7109375" style="99" customWidth="1"/>
    <col min="8712" max="8712" width="9.28515625" style="99" bestFit="1" customWidth="1"/>
    <col min="8713" max="8713" width="7.7109375" style="99" bestFit="1" customWidth="1"/>
    <col min="8714" max="8714" width="6.5703125" style="99" bestFit="1" customWidth="1"/>
    <col min="8715" max="8715" width="9.85546875" style="99" customWidth="1"/>
    <col min="8716" max="8716" width="9.42578125" style="99" customWidth="1"/>
    <col min="8717" max="8717" width="13.28515625" style="99" customWidth="1"/>
    <col min="8718" max="8719" width="12.5703125" style="99" customWidth="1"/>
    <col min="8720" max="8721" width="11.85546875" style="99" bestFit="1" customWidth="1"/>
    <col min="8722" max="8960" width="9.7109375" style="99"/>
    <col min="8961" max="8961" width="13.140625" style="99" bestFit="1" customWidth="1"/>
    <col min="8962" max="8962" width="5.42578125" style="99" bestFit="1" customWidth="1"/>
    <col min="8963" max="8963" width="7.28515625" style="99" customWidth="1"/>
    <col min="8964" max="8964" width="8.28515625" style="99" bestFit="1" customWidth="1"/>
    <col min="8965" max="8965" width="5.28515625" style="99" bestFit="1" customWidth="1"/>
    <col min="8966" max="8966" width="37" style="99" bestFit="1" customWidth="1"/>
    <col min="8967" max="8967" width="12.7109375" style="99" customWidth="1"/>
    <col min="8968" max="8968" width="9.28515625" style="99" bestFit="1" customWidth="1"/>
    <col min="8969" max="8969" width="7.7109375" style="99" bestFit="1" customWidth="1"/>
    <col min="8970" max="8970" width="6.5703125" style="99" bestFit="1" customWidth="1"/>
    <col min="8971" max="8971" width="9.85546875" style="99" customWidth="1"/>
    <col min="8972" max="8972" width="9.42578125" style="99" customWidth="1"/>
    <col min="8973" max="8973" width="13.28515625" style="99" customWidth="1"/>
    <col min="8974" max="8975" width="12.5703125" style="99" customWidth="1"/>
    <col min="8976" max="8977" width="11.85546875" style="99" bestFit="1" customWidth="1"/>
    <col min="8978" max="9216" width="9.7109375" style="99"/>
    <col min="9217" max="9217" width="13.140625" style="99" bestFit="1" customWidth="1"/>
    <col min="9218" max="9218" width="5.42578125" style="99" bestFit="1" customWidth="1"/>
    <col min="9219" max="9219" width="7.28515625" style="99" customWidth="1"/>
    <col min="9220" max="9220" width="8.28515625" style="99" bestFit="1" customWidth="1"/>
    <col min="9221" max="9221" width="5.28515625" style="99" bestFit="1" customWidth="1"/>
    <col min="9222" max="9222" width="37" style="99" bestFit="1" customWidth="1"/>
    <col min="9223" max="9223" width="12.7109375" style="99" customWidth="1"/>
    <col min="9224" max="9224" width="9.28515625" style="99" bestFit="1" customWidth="1"/>
    <col min="9225" max="9225" width="7.7109375" style="99" bestFit="1" customWidth="1"/>
    <col min="9226" max="9226" width="6.5703125" style="99" bestFit="1" customWidth="1"/>
    <col min="9227" max="9227" width="9.85546875" style="99" customWidth="1"/>
    <col min="9228" max="9228" width="9.42578125" style="99" customWidth="1"/>
    <col min="9229" max="9229" width="13.28515625" style="99" customWidth="1"/>
    <col min="9230" max="9231" width="12.5703125" style="99" customWidth="1"/>
    <col min="9232" max="9233" width="11.85546875" style="99" bestFit="1" customWidth="1"/>
    <col min="9234" max="9472" width="9.7109375" style="99"/>
    <col min="9473" max="9473" width="13.140625" style="99" bestFit="1" customWidth="1"/>
    <col min="9474" max="9474" width="5.42578125" style="99" bestFit="1" customWidth="1"/>
    <col min="9475" max="9475" width="7.28515625" style="99" customWidth="1"/>
    <col min="9476" max="9476" width="8.28515625" style="99" bestFit="1" customWidth="1"/>
    <col min="9477" max="9477" width="5.28515625" style="99" bestFit="1" customWidth="1"/>
    <col min="9478" max="9478" width="37" style="99" bestFit="1" customWidth="1"/>
    <col min="9479" max="9479" width="12.7109375" style="99" customWidth="1"/>
    <col min="9480" max="9480" width="9.28515625" style="99" bestFit="1" customWidth="1"/>
    <col min="9481" max="9481" width="7.7109375" style="99" bestFit="1" customWidth="1"/>
    <col min="9482" max="9482" width="6.5703125" style="99" bestFit="1" customWidth="1"/>
    <col min="9483" max="9483" width="9.85546875" style="99" customWidth="1"/>
    <col min="9484" max="9484" width="9.42578125" style="99" customWidth="1"/>
    <col min="9485" max="9485" width="13.28515625" style="99" customWidth="1"/>
    <col min="9486" max="9487" width="12.5703125" style="99" customWidth="1"/>
    <col min="9488" max="9489" width="11.85546875" style="99" bestFit="1" customWidth="1"/>
    <col min="9490" max="9728" width="9.7109375" style="99"/>
    <col min="9729" max="9729" width="13.140625" style="99" bestFit="1" customWidth="1"/>
    <col min="9730" max="9730" width="5.42578125" style="99" bestFit="1" customWidth="1"/>
    <col min="9731" max="9731" width="7.28515625" style="99" customWidth="1"/>
    <col min="9732" max="9732" width="8.28515625" style="99" bestFit="1" customWidth="1"/>
    <col min="9733" max="9733" width="5.28515625" style="99" bestFit="1" customWidth="1"/>
    <col min="9734" max="9734" width="37" style="99" bestFit="1" customWidth="1"/>
    <col min="9735" max="9735" width="12.7109375" style="99" customWidth="1"/>
    <col min="9736" max="9736" width="9.28515625" style="99" bestFit="1" customWidth="1"/>
    <col min="9737" max="9737" width="7.7109375" style="99" bestFit="1" customWidth="1"/>
    <col min="9738" max="9738" width="6.5703125" style="99" bestFit="1" customWidth="1"/>
    <col min="9739" max="9739" width="9.85546875" style="99" customWidth="1"/>
    <col min="9740" max="9740" width="9.42578125" style="99" customWidth="1"/>
    <col min="9741" max="9741" width="13.28515625" style="99" customWidth="1"/>
    <col min="9742" max="9743" width="12.5703125" style="99" customWidth="1"/>
    <col min="9744" max="9745" width="11.85546875" style="99" bestFit="1" customWidth="1"/>
    <col min="9746" max="9984" width="9.7109375" style="99"/>
    <col min="9985" max="9985" width="13.140625" style="99" bestFit="1" customWidth="1"/>
    <col min="9986" max="9986" width="5.42578125" style="99" bestFit="1" customWidth="1"/>
    <col min="9987" max="9987" width="7.28515625" style="99" customWidth="1"/>
    <col min="9988" max="9988" width="8.28515625" style="99" bestFit="1" customWidth="1"/>
    <col min="9989" max="9989" width="5.28515625" style="99" bestFit="1" customWidth="1"/>
    <col min="9990" max="9990" width="37" style="99" bestFit="1" customWidth="1"/>
    <col min="9991" max="9991" width="12.7109375" style="99" customWidth="1"/>
    <col min="9992" max="9992" width="9.28515625" style="99" bestFit="1" customWidth="1"/>
    <col min="9993" max="9993" width="7.7109375" style="99" bestFit="1" customWidth="1"/>
    <col min="9994" max="9994" width="6.5703125" style="99" bestFit="1" customWidth="1"/>
    <col min="9995" max="9995" width="9.85546875" style="99" customWidth="1"/>
    <col min="9996" max="9996" width="9.42578125" style="99" customWidth="1"/>
    <col min="9997" max="9997" width="13.28515625" style="99" customWidth="1"/>
    <col min="9998" max="9999" width="12.5703125" style="99" customWidth="1"/>
    <col min="10000" max="10001" width="11.85546875" style="99" bestFit="1" customWidth="1"/>
    <col min="10002" max="10240" width="9.7109375" style="99"/>
    <col min="10241" max="10241" width="13.140625" style="99" bestFit="1" customWidth="1"/>
    <col min="10242" max="10242" width="5.42578125" style="99" bestFit="1" customWidth="1"/>
    <col min="10243" max="10243" width="7.28515625" style="99" customWidth="1"/>
    <col min="10244" max="10244" width="8.28515625" style="99" bestFit="1" customWidth="1"/>
    <col min="10245" max="10245" width="5.28515625" style="99" bestFit="1" customWidth="1"/>
    <col min="10246" max="10246" width="37" style="99" bestFit="1" customWidth="1"/>
    <col min="10247" max="10247" width="12.7109375" style="99" customWidth="1"/>
    <col min="10248" max="10248" width="9.28515625" style="99" bestFit="1" customWidth="1"/>
    <col min="10249" max="10249" width="7.7109375" style="99" bestFit="1" customWidth="1"/>
    <col min="10250" max="10250" width="6.5703125" style="99" bestFit="1" customWidth="1"/>
    <col min="10251" max="10251" width="9.85546875" style="99" customWidth="1"/>
    <col min="10252" max="10252" width="9.42578125" style="99" customWidth="1"/>
    <col min="10253" max="10253" width="13.28515625" style="99" customWidth="1"/>
    <col min="10254" max="10255" width="12.5703125" style="99" customWidth="1"/>
    <col min="10256" max="10257" width="11.85546875" style="99" bestFit="1" customWidth="1"/>
    <col min="10258" max="10496" width="9.7109375" style="99"/>
    <col min="10497" max="10497" width="13.140625" style="99" bestFit="1" customWidth="1"/>
    <col min="10498" max="10498" width="5.42578125" style="99" bestFit="1" customWidth="1"/>
    <col min="10499" max="10499" width="7.28515625" style="99" customWidth="1"/>
    <col min="10500" max="10500" width="8.28515625" style="99" bestFit="1" customWidth="1"/>
    <col min="10501" max="10501" width="5.28515625" style="99" bestFit="1" customWidth="1"/>
    <col min="10502" max="10502" width="37" style="99" bestFit="1" customWidth="1"/>
    <col min="10503" max="10503" width="12.7109375" style="99" customWidth="1"/>
    <col min="10504" max="10504" width="9.28515625" style="99" bestFit="1" customWidth="1"/>
    <col min="10505" max="10505" width="7.7109375" style="99" bestFit="1" customWidth="1"/>
    <col min="10506" max="10506" width="6.5703125" style="99" bestFit="1" customWidth="1"/>
    <col min="10507" max="10507" width="9.85546875" style="99" customWidth="1"/>
    <col min="10508" max="10508" width="9.42578125" style="99" customWidth="1"/>
    <col min="10509" max="10509" width="13.28515625" style="99" customWidth="1"/>
    <col min="10510" max="10511" width="12.5703125" style="99" customWidth="1"/>
    <col min="10512" max="10513" width="11.85546875" style="99" bestFit="1" customWidth="1"/>
    <col min="10514" max="10752" width="9.7109375" style="99"/>
    <col min="10753" max="10753" width="13.140625" style="99" bestFit="1" customWidth="1"/>
    <col min="10754" max="10754" width="5.42578125" style="99" bestFit="1" customWidth="1"/>
    <col min="10755" max="10755" width="7.28515625" style="99" customWidth="1"/>
    <col min="10756" max="10756" width="8.28515625" style="99" bestFit="1" customWidth="1"/>
    <col min="10757" max="10757" width="5.28515625" style="99" bestFit="1" customWidth="1"/>
    <col min="10758" max="10758" width="37" style="99" bestFit="1" customWidth="1"/>
    <col min="10759" max="10759" width="12.7109375" style="99" customWidth="1"/>
    <col min="10760" max="10760" width="9.28515625" style="99" bestFit="1" customWidth="1"/>
    <col min="10761" max="10761" width="7.7109375" style="99" bestFit="1" customWidth="1"/>
    <col min="10762" max="10762" width="6.5703125" style="99" bestFit="1" customWidth="1"/>
    <col min="10763" max="10763" width="9.85546875" style="99" customWidth="1"/>
    <col min="10764" max="10764" width="9.42578125" style="99" customWidth="1"/>
    <col min="10765" max="10765" width="13.28515625" style="99" customWidth="1"/>
    <col min="10766" max="10767" width="12.5703125" style="99" customWidth="1"/>
    <col min="10768" max="10769" width="11.85546875" style="99" bestFit="1" customWidth="1"/>
    <col min="10770" max="11008" width="9.7109375" style="99"/>
    <col min="11009" max="11009" width="13.140625" style="99" bestFit="1" customWidth="1"/>
    <col min="11010" max="11010" width="5.42578125" style="99" bestFit="1" customWidth="1"/>
    <col min="11011" max="11011" width="7.28515625" style="99" customWidth="1"/>
    <col min="11012" max="11012" width="8.28515625" style="99" bestFit="1" customWidth="1"/>
    <col min="11013" max="11013" width="5.28515625" style="99" bestFit="1" customWidth="1"/>
    <col min="11014" max="11014" width="37" style="99" bestFit="1" customWidth="1"/>
    <col min="11015" max="11015" width="12.7109375" style="99" customWidth="1"/>
    <col min="11016" max="11016" width="9.28515625" style="99" bestFit="1" customWidth="1"/>
    <col min="11017" max="11017" width="7.7109375" style="99" bestFit="1" customWidth="1"/>
    <col min="11018" max="11018" width="6.5703125" style="99" bestFit="1" customWidth="1"/>
    <col min="11019" max="11019" width="9.85546875" style="99" customWidth="1"/>
    <col min="11020" max="11020" width="9.42578125" style="99" customWidth="1"/>
    <col min="11021" max="11021" width="13.28515625" style="99" customWidth="1"/>
    <col min="11022" max="11023" width="12.5703125" style="99" customWidth="1"/>
    <col min="11024" max="11025" width="11.85546875" style="99" bestFit="1" customWidth="1"/>
    <col min="11026" max="11264" width="9.7109375" style="99"/>
    <col min="11265" max="11265" width="13.140625" style="99" bestFit="1" customWidth="1"/>
    <col min="11266" max="11266" width="5.42578125" style="99" bestFit="1" customWidth="1"/>
    <col min="11267" max="11267" width="7.28515625" style="99" customWidth="1"/>
    <col min="11268" max="11268" width="8.28515625" style="99" bestFit="1" customWidth="1"/>
    <col min="11269" max="11269" width="5.28515625" style="99" bestFit="1" customWidth="1"/>
    <col min="11270" max="11270" width="37" style="99" bestFit="1" customWidth="1"/>
    <col min="11271" max="11271" width="12.7109375" style="99" customWidth="1"/>
    <col min="11272" max="11272" width="9.28515625" style="99" bestFit="1" customWidth="1"/>
    <col min="11273" max="11273" width="7.7109375" style="99" bestFit="1" customWidth="1"/>
    <col min="11274" max="11274" width="6.5703125" style="99" bestFit="1" customWidth="1"/>
    <col min="11275" max="11275" width="9.85546875" style="99" customWidth="1"/>
    <col min="11276" max="11276" width="9.42578125" style="99" customWidth="1"/>
    <col min="11277" max="11277" width="13.28515625" style="99" customWidth="1"/>
    <col min="11278" max="11279" width="12.5703125" style="99" customWidth="1"/>
    <col min="11280" max="11281" width="11.85546875" style="99" bestFit="1" customWidth="1"/>
    <col min="11282" max="11520" width="9.7109375" style="99"/>
    <col min="11521" max="11521" width="13.140625" style="99" bestFit="1" customWidth="1"/>
    <col min="11522" max="11522" width="5.42578125" style="99" bestFit="1" customWidth="1"/>
    <col min="11523" max="11523" width="7.28515625" style="99" customWidth="1"/>
    <col min="11524" max="11524" width="8.28515625" style="99" bestFit="1" customWidth="1"/>
    <col min="11525" max="11525" width="5.28515625" style="99" bestFit="1" customWidth="1"/>
    <col min="11526" max="11526" width="37" style="99" bestFit="1" customWidth="1"/>
    <col min="11527" max="11527" width="12.7109375" style="99" customWidth="1"/>
    <col min="11528" max="11528" width="9.28515625" style="99" bestFit="1" customWidth="1"/>
    <col min="11529" max="11529" width="7.7109375" style="99" bestFit="1" customWidth="1"/>
    <col min="11530" max="11530" width="6.5703125" style="99" bestFit="1" customWidth="1"/>
    <col min="11531" max="11531" width="9.85546875" style="99" customWidth="1"/>
    <col min="11532" max="11532" width="9.42578125" style="99" customWidth="1"/>
    <col min="11533" max="11533" width="13.28515625" style="99" customWidth="1"/>
    <col min="11534" max="11535" width="12.5703125" style="99" customWidth="1"/>
    <col min="11536" max="11537" width="11.85546875" style="99" bestFit="1" customWidth="1"/>
    <col min="11538" max="11776" width="9.7109375" style="99"/>
    <col min="11777" max="11777" width="13.140625" style="99" bestFit="1" customWidth="1"/>
    <col min="11778" max="11778" width="5.42578125" style="99" bestFit="1" customWidth="1"/>
    <col min="11779" max="11779" width="7.28515625" style="99" customWidth="1"/>
    <col min="11780" max="11780" width="8.28515625" style="99" bestFit="1" customWidth="1"/>
    <col min="11781" max="11781" width="5.28515625" style="99" bestFit="1" customWidth="1"/>
    <col min="11782" max="11782" width="37" style="99" bestFit="1" customWidth="1"/>
    <col min="11783" max="11783" width="12.7109375" style="99" customWidth="1"/>
    <col min="11784" max="11784" width="9.28515625" style="99" bestFit="1" customWidth="1"/>
    <col min="11785" max="11785" width="7.7109375" style="99" bestFit="1" customWidth="1"/>
    <col min="11786" max="11786" width="6.5703125" style="99" bestFit="1" customWidth="1"/>
    <col min="11787" max="11787" width="9.85546875" style="99" customWidth="1"/>
    <col min="11788" max="11788" width="9.42578125" style="99" customWidth="1"/>
    <col min="11789" max="11789" width="13.28515625" style="99" customWidth="1"/>
    <col min="11790" max="11791" width="12.5703125" style="99" customWidth="1"/>
    <col min="11792" max="11793" width="11.85546875" style="99" bestFit="1" customWidth="1"/>
    <col min="11794" max="12032" width="9.7109375" style="99"/>
    <col min="12033" max="12033" width="13.140625" style="99" bestFit="1" customWidth="1"/>
    <col min="12034" max="12034" width="5.42578125" style="99" bestFit="1" customWidth="1"/>
    <col min="12035" max="12035" width="7.28515625" style="99" customWidth="1"/>
    <col min="12036" max="12036" width="8.28515625" style="99" bestFit="1" customWidth="1"/>
    <col min="12037" max="12037" width="5.28515625" style="99" bestFit="1" customWidth="1"/>
    <col min="12038" max="12038" width="37" style="99" bestFit="1" customWidth="1"/>
    <col min="12039" max="12039" width="12.7109375" style="99" customWidth="1"/>
    <col min="12040" max="12040" width="9.28515625" style="99" bestFit="1" customWidth="1"/>
    <col min="12041" max="12041" width="7.7109375" style="99" bestFit="1" customWidth="1"/>
    <col min="12042" max="12042" width="6.5703125" style="99" bestFit="1" customWidth="1"/>
    <col min="12043" max="12043" width="9.85546875" style="99" customWidth="1"/>
    <col min="12044" max="12044" width="9.42578125" style="99" customWidth="1"/>
    <col min="12045" max="12045" width="13.28515625" style="99" customWidth="1"/>
    <col min="12046" max="12047" width="12.5703125" style="99" customWidth="1"/>
    <col min="12048" max="12049" width="11.85546875" style="99" bestFit="1" customWidth="1"/>
    <col min="12050" max="12288" width="9.7109375" style="99"/>
    <col min="12289" max="12289" width="13.140625" style="99" bestFit="1" customWidth="1"/>
    <col min="12290" max="12290" width="5.42578125" style="99" bestFit="1" customWidth="1"/>
    <col min="12291" max="12291" width="7.28515625" style="99" customWidth="1"/>
    <col min="12292" max="12292" width="8.28515625" style="99" bestFit="1" customWidth="1"/>
    <col min="12293" max="12293" width="5.28515625" style="99" bestFit="1" customWidth="1"/>
    <col min="12294" max="12294" width="37" style="99" bestFit="1" customWidth="1"/>
    <col min="12295" max="12295" width="12.7109375" style="99" customWidth="1"/>
    <col min="12296" max="12296" width="9.28515625" style="99" bestFit="1" customWidth="1"/>
    <col min="12297" max="12297" width="7.7109375" style="99" bestFit="1" customWidth="1"/>
    <col min="12298" max="12298" width="6.5703125" style="99" bestFit="1" customWidth="1"/>
    <col min="12299" max="12299" width="9.85546875" style="99" customWidth="1"/>
    <col min="12300" max="12300" width="9.42578125" style="99" customWidth="1"/>
    <col min="12301" max="12301" width="13.28515625" style="99" customWidth="1"/>
    <col min="12302" max="12303" width="12.5703125" style="99" customWidth="1"/>
    <col min="12304" max="12305" width="11.85546875" style="99" bestFit="1" customWidth="1"/>
    <col min="12306" max="12544" width="9.7109375" style="99"/>
    <col min="12545" max="12545" width="13.140625" style="99" bestFit="1" customWidth="1"/>
    <col min="12546" max="12546" width="5.42578125" style="99" bestFit="1" customWidth="1"/>
    <col min="12547" max="12547" width="7.28515625" style="99" customWidth="1"/>
    <col min="12548" max="12548" width="8.28515625" style="99" bestFit="1" customWidth="1"/>
    <col min="12549" max="12549" width="5.28515625" style="99" bestFit="1" customWidth="1"/>
    <col min="12550" max="12550" width="37" style="99" bestFit="1" customWidth="1"/>
    <col min="12551" max="12551" width="12.7109375" style="99" customWidth="1"/>
    <col min="12552" max="12552" width="9.28515625" style="99" bestFit="1" customWidth="1"/>
    <col min="12553" max="12553" width="7.7109375" style="99" bestFit="1" customWidth="1"/>
    <col min="12554" max="12554" width="6.5703125" style="99" bestFit="1" customWidth="1"/>
    <col min="12555" max="12555" width="9.85546875" style="99" customWidth="1"/>
    <col min="12556" max="12556" width="9.42578125" style="99" customWidth="1"/>
    <col min="12557" max="12557" width="13.28515625" style="99" customWidth="1"/>
    <col min="12558" max="12559" width="12.5703125" style="99" customWidth="1"/>
    <col min="12560" max="12561" width="11.85546875" style="99" bestFit="1" customWidth="1"/>
    <col min="12562" max="12800" width="9.7109375" style="99"/>
    <col min="12801" max="12801" width="13.140625" style="99" bestFit="1" customWidth="1"/>
    <col min="12802" max="12802" width="5.42578125" style="99" bestFit="1" customWidth="1"/>
    <col min="12803" max="12803" width="7.28515625" style="99" customWidth="1"/>
    <col min="12804" max="12804" width="8.28515625" style="99" bestFit="1" customWidth="1"/>
    <col min="12805" max="12805" width="5.28515625" style="99" bestFit="1" customWidth="1"/>
    <col min="12806" max="12806" width="37" style="99" bestFit="1" customWidth="1"/>
    <col min="12807" max="12807" width="12.7109375" style="99" customWidth="1"/>
    <col min="12808" max="12808" width="9.28515625" style="99" bestFit="1" customWidth="1"/>
    <col min="12809" max="12809" width="7.7109375" style="99" bestFit="1" customWidth="1"/>
    <col min="12810" max="12810" width="6.5703125" style="99" bestFit="1" customWidth="1"/>
    <col min="12811" max="12811" width="9.85546875" style="99" customWidth="1"/>
    <col min="12812" max="12812" width="9.42578125" style="99" customWidth="1"/>
    <col min="12813" max="12813" width="13.28515625" style="99" customWidth="1"/>
    <col min="12814" max="12815" width="12.5703125" style="99" customWidth="1"/>
    <col min="12816" max="12817" width="11.85546875" style="99" bestFit="1" customWidth="1"/>
    <col min="12818" max="13056" width="9.7109375" style="99"/>
    <col min="13057" max="13057" width="13.140625" style="99" bestFit="1" customWidth="1"/>
    <col min="13058" max="13058" width="5.42578125" style="99" bestFit="1" customWidth="1"/>
    <col min="13059" max="13059" width="7.28515625" style="99" customWidth="1"/>
    <col min="13060" max="13060" width="8.28515625" style="99" bestFit="1" customWidth="1"/>
    <col min="13061" max="13061" width="5.28515625" style="99" bestFit="1" customWidth="1"/>
    <col min="13062" max="13062" width="37" style="99" bestFit="1" customWidth="1"/>
    <col min="13063" max="13063" width="12.7109375" style="99" customWidth="1"/>
    <col min="13064" max="13064" width="9.28515625" style="99" bestFit="1" customWidth="1"/>
    <col min="13065" max="13065" width="7.7109375" style="99" bestFit="1" customWidth="1"/>
    <col min="13066" max="13066" width="6.5703125" style="99" bestFit="1" customWidth="1"/>
    <col min="13067" max="13067" width="9.85546875" style="99" customWidth="1"/>
    <col min="13068" max="13068" width="9.42578125" style="99" customWidth="1"/>
    <col min="13069" max="13069" width="13.28515625" style="99" customWidth="1"/>
    <col min="13070" max="13071" width="12.5703125" style="99" customWidth="1"/>
    <col min="13072" max="13073" width="11.85546875" style="99" bestFit="1" customWidth="1"/>
    <col min="13074" max="13312" width="9.7109375" style="99"/>
    <col min="13313" max="13313" width="13.140625" style="99" bestFit="1" customWidth="1"/>
    <col min="13314" max="13314" width="5.42578125" style="99" bestFit="1" customWidth="1"/>
    <col min="13315" max="13315" width="7.28515625" style="99" customWidth="1"/>
    <col min="13316" max="13316" width="8.28515625" style="99" bestFit="1" customWidth="1"/>
    <col min="13317" max="13317" width="5.28515625" style="99" bestFit="1" customWidth="1"/>
    <col min="13318" max="13318" width="37" style="99" bestFit="1" customWidth="1"/>
    <col min="13319" max="13319" width="12.7109375" style="99" customWidth="1"/>
    <col min="13320" max="13320" width="9.28515625" style="99" bestFit="1" customWidth="1"/>
    <col min="13321" max="13321" width="7.7109375" style="99" bestFit="1" customWidth="1"/>
    <col min="13322" max="13322" width="6.5703125" style="99" bestFit="1" customWidth="1"/>
    <col min="13323" max="13323" width="9.85546875" style="99" customWidth="1"/>
    <col min="13324" max="13324" width="9.42578125" style="99" customWidth="1"/>
    <col min="13325" max="13325" width="13.28515625" style="99" customWidth="1"/>
    <col min="13326" max="13327" width="12.5703125" style="99" customWidth="1"/>
    <col min="13328" max="13329" width="11.85546875" style="99" bestFit="1" customWidth="1"/>
    <col min="13330" max="13568" width="9.7109375" style="99"/>
    <col min="13569" max="13569" width="13.140625" style="99" bestFit="1" customWidth="1"/>
    <col min="13570" max="13570" width="5.42578125" style="99" bestFit="1" customWidth="1"/>
    <col min="13571" max="13571" width="7.28515625" style="99" customWidth="1"/>
    <col min="13572" max="13572" width="8.28515625" style="99" bestFit="1" customWidth="1"/>
    <col min="13573" max="13573" width="5.28515625" style="99" bestFit="1" customWidth="1"/>
    <col min="13574" max="13574" width="37" style="99" bestFit="1" customWidth="1"/>
    <col min="13575" max="13575" width="12.7109375" style="99" customWidth="1"/>
    <col min="13576" max="13576" width="9.28515625" style="99" bestFit="1" customWidth="1"/>
    <col min="13577" max="13577" width="7.7109375" style="99" bestFit="1" customWidth="1"/>
    <col min="13578" max="13578" width="6.5703125" style="99" bestFit="1" customWidth="1"/>
    <col min="13579" max="13579" width="9.85546875" style="99" customWidth="1"/>
    <col min="13580" max="13580" width="9.42578125" style="99" customWidth="1"/>
    <col min="13581" max="13581" width="13.28515625" style="99" customWidth="1"/>
    <col min="13582" max="13583" width="12.5703125" style="99" customWidth="1"/>
    <col min="13584" max="13585" width="11.85546875" style="99" bestFit="1" customWidth="1"/>
    <col min="13586" max="13824" width="9.7109375" style="99"/>
    <col min="13825" max="13825" width="13.140625" style="99" bestFit="1" customWidth="1"/>
    <col min="13826" max="13826" width="5.42578125" style="99" bestFit="1" customWidth="1"/>
    <col min="13827" max="13827" width="7.28515625" style="99" customWidth="1"/>
    <col min="13828" max="13828" width="8.28515625" style="99" bestFit="1" customWidth="1"/>
    <col min="13829" max="13829" width="5.28515625" style="99" bestFit="1" customWidth="1"/>
    <col min="13830" max="13830" width="37" style="99" bestFit="1" customWidth="1"/>
    <col min="13831" max="13831" width="12.7109375" style="99" customWidth="1"/>
    <col min="13832" max="13832" width="9.28515625" style="99" bestFit="1" customWidth="1"/>
    <col min="13833" max="13833" width="7.7109375" style="99" bestFit="1" customWidth="1"/>
    <col min="13834" max="13834" width="6.5703125" style="99" bestFit="1" customWidth="1"/>
    <col min="13835" max="13835" width="9.85546875" style="99" customWidth="1"/>
    <col min="13836" max="13836" width="9.42578125" style="99" customWidth="1"/>
    <col min="13837" max="13837" width="13.28515625" style="99" customWidth="1"/>
    <col min="13838" max="13839" width="12.5703125" style="99" customWidth="1"/>
    <col min="13840" max="13841" width="11.85546875" style="99" bestFit="1" customWidth="1"/>
    <col min="13842" max="14080" width="9.7109375" style="99"/>
    <col min="14081" max="14081" width="13.140625" style="99" bestFit="1" customWidth="1"/>
    <col min="14082" max="14082" width="5.42578125" style="99" bestFit="1" customWidth="1"/>
    <col min="14083" max="14083" width="7.28515625" style="99" customWidth="1"/>
    <col min="14084" max="14084" width="8.28515625" style="99" bestFit="1" customWidth="1"/>
    <col min="14085" max="14085" width="5.28515625" style="99" bestFit="1" customWidth="1"/>
    <col min="14086" max="14086" width="37" style="99" bestFit="1" customWidth="1"/>
    <col min="14087" max="14087" width="12.7109375" style="99" customWidth="1"/>
    <col min="14088" max="14088" width="9.28515625" style="99" bestFit="1" customWidth="1"/>
    <col min="14089" max="14089" width="7.7109375" style="99" bestFit="1" customWidth="1"/>
    <col min="14090" max="14090" width="6.5703125" style="99" bestFit="1" customWidth="1"/>
    <col min="14091" max="14091" width="9.85546875" style="99" customWidth="1"/>
    <col min="14092" max="14092" width="9.42578125" style="99" customWidth="1"/>
    <col min="14093" max="14093" width="13.28515625" style="99" customWidth="1"/>
    <col min="14094" max="14095" width="12.5703125" style="99" customWidth="1"/>
    <col min="14096" max="14097" width="11.85546875" style="99" bestFit="1" customWidth="1"/>
    <col min="14098" max="14336" width="9.7109375" style="99"/>
    <col min="14337" max="14337" width="13.140625" style="99" bestFit="1" customWidth="1"/>
    <col min="14338" max="14338" width="5.42578125" style="99" bestFit="1" customWidth="1"/>
    <col min="14339" max="14339" width="7.28515625" style="99" customWidth="1"/>
    <col min="14340" max="14340" width="8.28515625" style="99" bestFit="1" customWidth="1"/>
    <col min="14341" max="14341" width="5.28515625" style="99" bestFit="1" customWidth="1"/>
    <col min="14342" max="14342" width="37" style="99" bestFit="1" customWidth="1"/>
    <col min="14343" max="14343" width="12.7109375" style="99" customWidth="1"/>
    <col min="14344" max="14344" width="9.28515625" style="99" bestFit="1" customWidth="1"/>
    <col min="14345" max="14345" width="7.7109375" style="99" bestFit="1" customWidth="1"/>
    <col min="14346" max="14346" width="6.5703125" style="99" bestFit="1" customWidth="1"/>
    <col min="14347" max="14347" width="9.85546875" style="99" customWidth="1"/>
    <col min="14348" max="14348" width="9.42578125" style="99" customWidth="1"/>
    <col min="14349" max="14349" width="13.28515625" style="99" customWidth="1"/>
    <col min="14350" max="14351" width="12.5703125" style="99" customWidth="1"/>
    <col min="14352" max="14353" width="11.85546875" style="99" bestFit="1" customWidth="1"/>
    <col min="14354" max="14592" width="9.7109375" style="99"/>
    <col min="14593" max="14593" width="13.140625" style="99" bestFit="1" customWidth="1"/>
    <col min="14594" max="14594" width="5.42578125" style="99" bestFit="1" customWidth="1"/>
    <col min="14595" max="14595" width="7.28515625" style="99" customWidth="1"/>
    <col min="14596" max="14596" width="8.28515625" style="99" bestFit="1" customWidth="1"/>
    <col min="14597" max="14597" width="5.28515625" style="99" bestFit="1" customWidth="1"/>
    <col min="14598" max="14598" width="37" style="99" bestFit="1" customWidth="1"/>
    <col min="14599" max="14599" width="12.7109375" style="99" customWidth="1"/>
    <col min="14600" max="14600" width="9.28515625" style="99" bestFit="1" customWidth="1"/>
    <col min="14601" max="14601" width="7.7109375" style="99" bestFit="1" customWidth="1"/>
    <col min="14602" max="14602" width="6.5703125" style="99" bestFit="1" customWidth="1"/>
    <col min="14603" max="14603" width="9.85546875" style="99" customWidth="1"/>
    <col min="14604" max="14604" width="9.42578125" style="99" customWidth="1"/>
    <col min="14605" max="14605" width="13.28515625" style="99" customWidth="1"/>
    <col min="14606" max="14607" width="12.5703125" style="99" customWidth="1"/>
    <col min="14608" max="14609" width="11.85546875" style="99" bestFit="1" customWidth="1"/>
    <col min="14610" max="14848" width="9.7109375" style="99"/>
    <col min="14849" max="14849" width="13.140625" style="99" bestFit="1" customWidth="1"/>
    <col min="14850" max="14850" width="5.42578125" style="99" bestFit="1" customWidth="1"/>
    <col min="14851" max="14851" width="7.28515625" style="99" customWidth="1"/>
    <col min="14852" max="14852" width="8.28515625" style="99" bestFit="1" customWidth="1"/>
    <col min="14853" max="14853" width="5.28515625" style="99" bestFit="1" customWidth="1"/>
    <col min="14854" max="14854" width="37" style="99" bestFit="1" customWidth="1"/>
    <col min="14855" max="14855" width="12.7109375" style="99" customWidth="1"/>
    <col min="14856" max="14856" width="9.28515625" style="99" bestFit="1" customWidth="1"/>
    <col min="14857" max="14857" width="7.7109375" style="99" bestFit="1" customWidth="1"/>
    <col min="14858" max="14858" width="6.5703125" style="99" bestFit="1" customWidth="1"/>
    <col min="14859" max="14859" width="9.85546875" style="99" customWidth="1"/>
    <col min="14860" max="14860" width="9.42578125" style="99" customWidth="1"/>
    <col min="14861" max="14861" width="13.28515625" style="99" customWidth="1"/>
    <col min="14862" max="14863" width="12.5703125" style="99" customWidth="1"/>
    <col min="14864" max="14865" width="11.85546875" style="99" bestFit="1" customWidth="1"/>
    <col min="14866" max="15104" width="9.7109375" style="99"/>
    <col min="15105" max="15105" width="13.140625" style="99" bestFit="1" customWidth="1"/>
    <col min="15106" max="15106" width="5.42578125" style="99" bestFit="1" customWidth="1"/>
    <col min="15107" max="15107" width="7.28515625" style="99" customWidth="1"/>
    <col min="15108" max="15108" width="8.28515625" style="99" bestFit="1" customWidth="1"/>
    <col min="15109" max="15109" width="5.28515625" style="99" bestFit="1" customWidth="1"/>
    <col min="15110" max="15110" width="37" style="99" bestFit="1" customWidth="1"/>
    <col min="15111" max="15111" width="12.7109375" style="99" customWidth="1"/>
    <col min="15112" max="15112" width="9.28515625" style="99" bestFit="1" customWidth="1"/>
    <col min="15113" max="15113" width="7.7109375" style="99" bestFit="1" customWidth="1"/>
    <col min="15114" max="15114" width="6.5703125" style="99" bestFit="1" customWidth="1"/>
    <col min="15115" max="15115" width="9.85546875" style="99" customWidth="1"/>
    <col min="15116" max="15116" width="9.42578125" style="99" customWidth="1"/>
    <col min="15117" max="15117" width="13.28515625" style="99" customWidth="1"/>
    <col min="15118" max="15119" width="12.5703125" style="99" customWidth="1"/>
    <col min="15120" max="15121" width="11.85546875" style="99" bestFit="1" customWidth="1"/>
    <col min="15122" max="15360" width="9.7109375" style="99"/>
    <col min="15361" max="15361" width="13.140625" style="99" bestFit="1" customWidth="1"/>
    <col min="15362" max="15362" width="5.42578125" style="99" bestFit="1" customWidth="1"/>
    <col min="15363" max="15363" width="7.28515625" style="99" customWidth="1"/>
    <col min="15364" max="15364" width="8.28515625" style="99" bestFit="1" customWidth="1"/>
    <col min="15365" max="15365" width="5.28515625" style="99" bestFit="1" customWidth="1"/>
    <col min="15366" max="15366" width="37" style="99" bestFit="1" customWidth="1"/>
    <col min="15367" max="15367" width="12.7109375" style="99" customWidth="1"/>
    <col min="15368" max="15368" width="9.28515625" style="99" bestFit="1" customWidth="1"/>
    <col min="15369" max="15369" width="7.7109375" style="99" bestFit="1" customWidth="1"/>
    <col min="15370" max="15370" width="6.5703125" style="99" bestFit="1" customWidth="1"/>
    <col min="15371" max="15371" width="9.85546875" style="99" customWidth="1"/>
    <col min="15372" max="15372" width="9.42578125" style="99" customWidth="1"/>
    <col min="15373" max="15373" width="13.28515625" style="99" customWidth="1"/>
    <col min="15374" max="15375" width="12.5703125" style="99" customWidth="1"/>
    <col min="15376" max="15377" width="11.85546875" style="99" bestFit="1" customWidth="1"/>
    <col min="15378" max="15616" width="9.7109375" style="99"/>
    <col min="15617" max="15617" width="13.140625" style="99" bestFit="1" customWidth="1"/>
    <col min="15618" max="15618" width="5.42578125" style="99" bestFit="1" customWidth="1"/>
    <col min="15619" max="15619" width="7.28515625" style="99" customWidth="1"/>
    <col min="15620" max="15620" width="8.28515625" style="99" bestFit="1" customWidth="1"/>
    <col min="15621" max="15621" width="5.28515625" style="99" bestFit="1" customWidth="1"/>
    <col min="15622" max="15622" width="37" style="99" bestFit="1" customWidth="1"/>
    <col min="15623" max="15623" width="12.7109375" style="99" customWidth="1"/>
    <col min="15624" max="15624" width="9.28515625" style="99" bestFit="1" customWidth="1"/>
    <col min="15625" max="15625" width="7.7109375" style="99" bestFit="1" customWidth="1"/>
    <col min="15626" max="15626" width="6.5703125" style="99" bestFit="1" customWidth="1"/>
    <col min="15627" max="15627" width="9.85546875" style="99" customWidth="1"/>
    <col min="15628" max="15628" width="9.42578125" style="99" customWidth="1"/>
    <col min="15629" max="15629" width="13.28515625" style="99" customWidth="1"/>
    <col min="15630" max="15631" width="12.5703125" style="99" customWidth="1"/>
    <col min="15632" max="15633" width="11.85546875" style="99" bestFit="1" customWidth="1"/>
    <col min="15634" max="15872" width="9.7109375" style="99"/>
    <col min="15873" max="15873" width="13.140625" style="99" bestFit="1" customWidth="1"/>
    <col min="15874" max="15874" width="5.42578125" style="99" bestFit="1" customWidth="1"/>
    <col min="15875" max="15875" width="7.28515625" style="99" customWidth="1"/>
    <col min="15876" max="15876" width="8.28515625" style="99" bestFit="1" customWidth="1"/>
    <col min="15877" max="15877" width="5.28515625" style="99" bestFit="1" customWidth="1"/>
    <col min="15878" max="15878" width="37" style="99" bestFit="1" customWidth="1"/>
    <col min="15879" max="15879" width="12.7109375" style="99" customWidth="1"/>
    <col min="15880" max="15880" width="9.28515625" style="99" bestFit="1" customWidth="1"/>
    <col min="15881" max="15881" width="7.7109375" style="99" bestFit="1" customWidth="1"/>
    <col min="15882" max="15882" width="6.5703125" style="99" bestFit="1" customWidth="1"/>
    <col min="15883" max="15883" width="9.85546875" style="99" customWidth="1"/>
    <col min="15884" max="15884" width="9.42578125" style="99" customWidth="1"/>
    <col min="15885" max="15885" width="13.28515625" style="99" customWidth="1"/>
    <col min="15886" max="15887" width="12.5703125" style="99" customWidth="1"/>
    <col min="15888" max="15889" width="11.85546875" style="99" bestFit="1" customWidth="1"/>
    <col min="15890" max="16128" width="9.7109375" style="99"/>
    <col min="16129" max="16129" width="13.140625" style="99" bestFit="1" customWidth="1"/>
    <col min="16130" max="16130" width="5.42578125" style="99" bestFit="1" customWidth="1"/>
    <col min="16131" max="16131" width="7.28515625" style="99" customWidth="1"/>
    <col min="16132" max="16132" width="8.28515625" style="99" bestFit="1" customWidth="1"/>
    <col min="16133" max="16133" width="5.28515625" style="99" bestFit="1" customWidth="1"/>
    <col min="16134" max="16134" width="37" style="99" bestFit="1" customWidth="1"/>
    <col min="16135" max="16135" width="12.7109375" style="99" customWidth="1"/>
    <col min="16136" max="16136" width="9.28515625" style="99" bestFit="1" customWidth="1"/>
    <col min="16137" max="16137" width="7.7109375" style="99" bestFit="1" customWidth="1"/>
    <col min="16138" max="16138" width="6.5703125" style="99" bestFit="1" customWidth="1"/>
    <col min="16139" max="16139" width="9.85546875" style="99" customWidth="1"/>
    <col min="16140" max="16140" width="9.42578125" style="99" customWidth="1"/>
    <col min="16141" max="16141" width="13.28515625" style="99" customWidth="1"/>
    <col min="16142" max="16143" width="12.5703125" style="99" customWidth="1"/>
    <col min="16144" max="16145" width="11.85546875" style="99" bestFit="1" customWidth="1"/>
    <col min="16146" max="16384" width="9.7109375" style="99"/>
  </cols>
  <sheetData>
    <row r="1" spans="1:30" ht="45.75" customHeight="1" thickBot="1" x14ac:dyDescent="0.3">
      <c r="A1" s="112" t="s">
        <v>763</v>
      </c>
      <c r="B1" s="114"/>
      <c r="C1" s="114"/>
      <c r="D1" s="114"/>
      <c r="E1" s="113"/>
      <c r="F1" s="115" t="s">
        <v>764</v>
      </c>
      <c r="G1" s="116"/>
      <c r="H1" s="117"/>
      <c r="I1" s="117"/>
      <c r="J1" s="117"/>
      <c r="K1" s="118"/>
      <c r="L1" s="119" t="s">
        <v>765</v>
      </c>
      <c r="M1" s="120"/>
      <c r="N1" s="120"/>
      <c r="O1" s="121"/>
      <c r="P1" s="122" t="s">
        <v>766</v>
      </c>
      <c r="Q1" s="122" t="s">
        <v>767</v>
      </c>
    </row>
    <row r="2" spans="1:30" s="102" customFormat="1" ht="45.75" customHeight="1" thickBot="1" x14ac:dyDescent="0.3">
      <c r="A2" s="123" t="s">
        <v>768</v>
      </c>
      <c r="B2" s="124" t="s">
        <v>769</v>
      </c>
      <c r="C2" s="125" t="s">
        <v>770</v>
      </c>
      <c r="D2" s="125" t="s">
        <v>771</v>
      </c>
      <c r="E2" s="126" t="s">
        <v>772</v>
      </c>
      <c r="F2" s="127" t="s">
        <v>773</v>
      </c>
      <c r="G2" s="128" t="s">
        <v>774</v>
      </c>
      <c r="H2" s="125" t="s">
        <v>775</v>
      </c>
      <c r="I2" s="129" t="s">
        <v>776</v>
      </c>
      <c r="J2" s="130" t="s">
        <v>777</v>
      </c>
      <c r="K2" s="131" t="s">
        <v>778</v>
      </c>
      <c r="L2" s="132" t="s">
        <v>779</v>
      </c>
      <c r="M2" s="133" t="s">
        <v>780</v>
      </c>
      <c r="N2" s="134" t="s">
        <v>781</v>
      </c>
      <c r="O2" s="135" t="s">
        <v>782</v>
      </c>
      <c r="P2" s="136">
        <v>41603</v>
      </c>
      <c r="Q2" s="137">
        <v>41725</v>
      </c>
      <c r="R2" s="138"/>
      <c r="S2" s="138"/>
      <c r="T2" s="138"/>
      <c r="U2" s="138"/>
      <c r="V2" s="138"/>
      <c r="W2" s="138"/>
      <c r="X2" s="138"/>
      <c r="Y2" s="138"/>
      <c r="Z2" s="138"/>
      <c r="AA2" s="138"/>
      <c r="AB2" s="138"/>
      <c r="AC2" s="138"/>
      <c r="AD2" s="138"/>
    </row>
    <row r="3" spans="1:30" ht="15.75" customHeight="1" thickBot="1" x14ac:dyDescent="0.3">
      <c r="A3" s="64" t="s">
        <v>67</v>
      </c>
      <c r="B3" s="139">
        <v>262</v>
      </c>
      <c r="C3" s="140"/>
      <c r="D3" s="140"/>
      <c r="E3" s="141">
        <v>262</v>
      </c>
      <c r="F3" s="142" t="s">
        <v>347</v>
      </c>
      <c r="G3" s="143" t="s">
        <v>346</v>
      </c>
      <c r="H3" s="140" t="s">
        <v>783</v>
      </c>
      <c r="I3" s="144">
        <v>30</v>
      </c>
      <c r="J3" s="145">
        <v>20</v>
      </c>
      <c r="K3" s="146">
        <v>8.69</v>
      </c>
      <c r="L3" s="147">
        <v>1</v>
      </c>
      <c r="M3" s="148">
        <f t="shared" ref="M3:M34" si="0">L3-(SUM(P3:Q3))</f>
        <v>0</v>
      </c>
      <c r="N3" s="149" t="str">
        <f t="shared" ref="N3:N20" si="1">IF(M3&lt;0,"ATENÇÃO","OK")</f>
        <v>OK</v>
      </c>
      <c r="O3" s="150">
        <f t="shared" ref="O3:O34" si="2">K3*L3</f>
        <v>8.69</v>
      </c>
      <c r="P3" s="151">
        <v>1</v>
      </c>
      <c r="Q3" s="152">
        <v>0</v>
      </c>
    </row>
    <row r="4" spans="1:30" ht="15.75" customHeight="1" thickBot="1" x14ac:dyDescent="0.3">
      <c r="A4" s="64" t="s">
        <v>67</v>
      </c>
      <c r="B4" s="139">
        <v>297</v>
      </c>
      <c r="C4" s="140"/>
      <c r="D4" s="140"/>
      <c r="E4" s="141">
        <v>297</v>
      </c>
      <c r="F4" s="64" t="s">
        <v>397</v>
      </c>
      <c r="G4" s="153" t="s">
        <v>389</v>
      </c>
      <c r="H4" s="140" t="s">
        <v>784</v>
      </c>
      <c r="I4" s="144">
        <v>30</v>
      </c>
      <c r="J4" s="145">
        <v>20</v>
      </c>
      <c r="K4" s="146">
        <v>9.6</v>
      </c>
      <c r="L4" s="147">
        <v>1</v>
      </c>
      <c r="M4" s="148">
        <f t="shared" si="0"/>
        <v>0</v>
      </c>
      <c r="N4" s="149" t="str">
        <f t="shared" si="1"/>
        <v>OK</v>
      </c>
      <c r="O4" s="150">
        <f t="shared" si="2"/>
        <v>9.6</v>
      </c>
      <c r="P4" s="151">
        <v>1</v>
      </c>
      <c r="Q4" s="152">
        <v>0</v>
      </c>
    </row>
    <row r="5" spans="1:30" ht="15.75" customHeight="1" thickBot="1" x14ac:dyDescent="0.3">
      <c r="A5" s="64" t="s">
        <v>67</v>
      </c>
      <c r="B5" s="139">
        <v>298</v>
      </c>
      <c r="C5" s="140"/>
      <c r="D5" s="140"/>
      <c r="E5" s="141">
        <v>298</v>
      </c>
      <c r="F5" s="142" t="s">
        <v>398</v>
      </c>
      <c r="G5" s="153" t="s">
        <v>389</v>
      </c>
      <c r="H5" s="140" t="s">
        <v>784</v>
      </c>
      <c r="I5" s="144">
        <v>30</v>
      </c>
      <c r="J5" s="145">
        <v>20</v>
      </c>
      <c r="K5" s="146">
        <v>9.74</v>
      </c>
      <c r="L5" s="147">
        <v>1</v>
      </c>
      <c r="M5" s="148">
        <f t="shared" si="0"/>
        <v>0</v>
      </c>
      <c r="N5" s="149" t="str">
        <f t="shared" si="1"/>
        <v>OK</v>
      </c>
      <c r="O5" s="150">
        <f t="shared" si="2"/>
        <v>9.74</v>
      </c>
      <c r="P5" s="151">
        <v>1</v>
      </c>
      <c r="Q5" s="152">
        <v>0</v>
      </c>
    </row>
    <row r="6" spans="1:30" ht="15.75" customHeight="1" thickBot="1" x14ac:dyDescent="0.3">
      <c r="A6" s="64" t="s">
        <v>67</v>
      </c>
      <c r="B6" s="139">
        <v>301</v>
      </c>
      <c r="C6" s="140"/>
      <c r="D6" s="140"/>
      <c r="E6" s="141">
        <v>301</v>
      </c>
      <c r="F6" s="142" t="s">
        <v>401</v>
      </c>
      <c r="G6" s="153" t="s">
        <v>389</v>
      </c>
      <c r="H6" s="140" t="s">
        <v>785</v>
      </c>
      <c r="I6" s="144">
        <v>30</v>
      </c>
      <c r="J6" s="145">
        <v>20</v>
      </c>
      <c r="K6" s="146">
        <v>13.72</v>
      </c>
      <c r="L6" s="147">
        <v>2</v>
      </c>
      <c r="M6" s="148">
        <f t="shared" si="0"/>
        <v>0</v>
      </c>
      <c r="N6" s="149" t="str">
        <f t="shared" si="1"/>
        <v>OK</v>
      </c>
      <c r="O6" s="150">
        <f t="shared" si="2"/>
        <v>27.44</v>
      </c>
      <c r="P6" s="151">
        <v>2</v>
      </c>
      <c r="Q6" s="152">
        <v>0</v>
      </c>
    </row>
    <row r="7" spans="1:30" ht="15.75" customHeight="1" thickBot="1" x14ac:dyDescent="0.3">
      <c r="A7" s="64" t="s">
        <v>67</v>
      </c>
      <c r="B7" s="139">
        <v>302</v>
      </c>
      <c r="C7" s="140"/>
      <c r="D7" s="140"/>
      <c r="E7" s="141">
        <v>302</v>
      </c>
      <c r="F7" s="142" t="s">
        <v>403</v>
      </c>
      <c r="G7" s="153" t="s">
        <v>389</v>
      </c>
      <c r="H7" s="140" t="s">
        <v>784</v>
      </c>
      <c r="I7" s="144">
        <v>30</v>
      </c>
      <c r="J7" s="145">
        <v>20</v>
      </c>
      <c r="K7" s="146">
        <v>9</v>
      </c>
      <c r="L7" s="147">
        <v>1</v>
      </c>
      <c r="M7" s="148">
        <f t="shared" si="0"/>
        <v>0</v>
      </c>
      <c r="N7" s="149" t="str">
        <f t="shared" si="1"/>
        <v>OK</v>
      </c>
      <c r="O7" s="150">
        <f t="shared" si="2"/>
        <v>9</v>
      </c>
      <c r="P7" s="151">
        <v>1</v>
      </c>
      <c r="Q7" s="152">
        <v>0</v>
      </c>
    </row>
    <row r="8" spans="1:30" ht="15.75" customHeight="1" thickBot="1" x14ac:dyDescent="0.3">
      <c r="A8" s="64" t="s">
        <v>67</v>
      </c>
      <c r="B8" s="139">
        <v>304</v>
      </c>
      <c r="C8" s="140"/>
      <c r="D8" s="140"/>
      <c r="E8" s="141">
        <v>304</v>
      </c>
      <c r="F8" s="142" t="s">
        <v>405</v>
      </c>
      <c r="G8" s="153" t="s">
        <v>389</v>
      </c>
      <c r="H8" s="140" t="s">
        <v>785</v>
      </c>
      <c r="I8" s="144">
        <v>30</v>
      </c>
      <c r="J8" s="145">
        <v>20</v>
      </c>
      <c r="K8" s="146">
        <v>12.8</v>
      </c>
      <c r="L8" s="147">
        <v>13</v>
      </c>
      <c r="M8" s="148">
        <f t="shared" si="0"/>
        <v>0</v>
      </c>
      <c r="N8" s="149" t="str">
        <f t="shared" si="1"/>
        <v>OK</v>
      </c>
      <c r="O8" s="150">
        <f t="shared" si="2"/>
        <v>166.4</v>
      </c>
      <c r="P8" s="151">
        <v>13</v>
      </c>
      <c r="Q8" s="152">
        <v>0</v>
      </c>
    </row>
    <row r="9" spans="1:30" ht="15.75" customHeight="1" thickBot="1" x14ac:dyDescent="0.3">
      <c r="A9" s="64" t="s">
        <v>67</v>
      </c>
      <c r="B9" s="139">
        <v>307</v>
      </c>
      <c r="C9" s="140"/>
      <c r="D9" s="140"/>
      <c r="E9" s="141">
        <v>307</v>
      </c>
      <c r="F9" s="142" t="s">
        <v>407</v>
      </c>
      <c r="G9" s="153" t="s">
        <v>389</v>
      </c>
      <c r="H9" s="140" t="s">
        <v>785</v>
      </c>
      <c r="I9" s="144">
        <v>30</v>
      </c>
      <c r="J9" s="145">
        <v>20</v>
      </c>
      <c r="K9" s="146">
        <v>23</v>
      </c>
      <c r="L9" s="147">
        <v>2</v>
      </c>
      <c r="M9" s="148">
        <f t="shared" si="0"/>
        <v>0</v>
      </c>
      <c r="N9" s="149" t="str">
        <f t="shared" si="1"/>
        <v>OK</v>
      </c>
      <c r="O9" s="150">
        <f t="shared" si="2"/>
        <v>46</v>
      </c>
      <c r="P9" s="151">
        <v>2</v>
      </c>
      <c r="Q9" s="152">
        <v>0</v>
      </c>
    </row>
    <row r="10" spans="1:30" ht="15.75" customHeight="1" thickBot="1" x14ac:dyDescent="0.3">
      <c r="A10" s="64" t="s">
        <v>67</v>
      </c>
      <c r="B10" s="139">
        <v>308</v>
      </c>
      <c r="C10" s="140"/>
      <c r="D10" s="140"/>
      <c r="E10" s="141">
        <v>308</v>
      </c>
      <c r="F10" s="142" t="s">
        <v>408</v>
      </c>
      <c r="G10" s="153" t="s">
        <v>389</v>
      </c>
      <c r="H10" s="140" t="s">
        <v>785</v>
      </c>
      <c r="I10" s="144">
        <v>30</v>
      </c>
      <c r="J10" s="145">
        <v>20</v>
      </c>
      <c r="K10" s="146">
        <v>24.7</v>
      </c>
      <c r="L10" s="147">
        <v>3</v>
      </c>
      <c r="M10" s="148">
        <f t="shared" si="0"/>
        <v>0</v>
      </c>
      <c r="N10" s="149" t="str">
        <f t="shared" si="1"/>
        <v>OK</v>
      </c>
      <c r="O10" s="150">
        <f t="shared" si="2"/>
        <v>74.099999999999994</v>
      </c>
      <c r="P10" s="151">
        <v>3</v>
      </c>
      <c r="Q10" s="152">
        <v>0</v>
      </c>
    </row>
    <row r="11" spans="1:30" ht="15.75" customHeight="1" thickBot="1" x14ac:dyDescent="0.3">
      <c r="A11" s="64" t="s">
        <v>67</v>
      </c>
      <c r="B11" s="139">
        <v>317</v>
      </c>
      <c r="C11" s="140"/>
      <c r="D11" s="140"/>
      <c r="E11" s="141">
        <v>317</v>
      </c>
      <c r="F11" s="142" t="s">
        <v>416</v>
      </c>
      <c r="G11" s="153" t="s">
        <v>389</v>
      </c>
      <c r="H11" s="140" t="s">
        <v>784</v>
      </c>
      <c r="I11" s="144">
        <v>30</v>
      </c>
      <c r="J11" s="145">
        <v>20</v>
      </c>
      <c r="K11" s="146">
        <v>14</v>
      </c>
      <c r="L11" s="147">
        <v>1</v>
      </c>
      <c r="M11" s="148">
        <f t="shared" si="0"/>
        <v>0</v>
      </c>
      <c r="N11" s="149" t="str">
        <f t="shared" si="1"/>
        <v>OK</v>
      </c>
      <c r="O11" s="150">
        <f t="shared" si="2"/>
        <v>14</v>
      </c>
      <c r="P11" s="151">
        <v>1</v>
      </c>
      <c r="Q11" s="152">
        <v>0</v>
      </c>
    </row>
    <row r="12" spans="1:30" ht="15.75" customHeight="1" thickBot="1" x14ac:dyDescent="0.3">
      <c r="A12" s="64" t="s">
        <v>67</v>
      </c>
      <c r="B12" s="139">
        <v>319</v>
      </c>
      <c r="C12" s="140"/>
      <c r="D12" s="140"/>
      <c r="E12" s="141">
        <v>319</v>
      </c>
      <c r="F12" s="142" t="s">
        <v>418</v>
      </c>
      <c r="G12" s="153" t="s">
        <v>389</v>
      </c>
      <c r="H12" s="140" t="s">
        <v>784</v>
      </c>
      <c r="I12" s="144">
        <v>30</v>
      </c>
      <c r="J12" s="145">
        <v>20</v>
      </c>
      <c r="K12" s="146">
        <v>13</v>
      </c>
      <c r="L12" s="147">
        <v>13</v>
      </c>
      <c r="M12" s="148">
        <f t="shared" si="0"/>
        <v>0</v>
      </c>
      <c r="N12" s="149" t="str">
        <f t="shared" si="1"/>
        <v>OK</v>
      </c>
      <c r="O12" s="150">
        <f t="shared" si="2"/>
        <v>169</v>
      </c>
      <c r="P12" s="151">
        <v>13</v>
      </c>
      <c r="Q12" s="152">
        <v>0</v>
      </c>
    </row>
    <row r="13" spans="1:30" ht="15.75" customHeight="1" thickBot="1" x14ac:dyDescent="0.3">
      <c r="A13" s="64" t="s">
        <v>67</v>
      </c>
      <c r="B13" s="139">
        <v>321</v>
      </c>
      <c r="C13" s="140"/>
      <c r="D13" s="140"/>
      <c r="E13" s="141">
        <v>321</v>
      </c>
      <c r="F13" s="142" t="s">
        <v>420</v>
      </c>
      <c r="G13" s="153" t="s">
        <v>389</v>
      </c>
      <c r="H13" s="140" t="s">
        <v>786</v>
      </c>
      <c r="I13" s="144">
        <v>30</v>
      </c>
      <c r="J13" s="145">
        <v>20</v>
      </c>
      <c r="K13" s="146">
        <v>27.3</v>
      </c>
      <c r="L13" s="147">
        <v>1</v>
      </c>
      <c r="M13" s="148">
        <f t="shared" si="0"/>
        <v>0</v>
      </c>
      <c r="N13" s="149" t="str">
        <f t="shared" si="1"/>
        <v>OK</v>
      </c>
      <c r="O13" s="150">
        <f t="shared" si="2"/>
        <v>27.3</v>
      </c>
      <c r="P13" s="151">
        <v>1</v>
      </c>
      <c r="Q13" s="152">
        <v>0</v>
      </c>
    </row>
    <row r="14" spans="1:30" ht="15.75" customHeight="1" thickBot="1" x14ac:dyDescent="0.3">
      <c r="A14" s="64" t="s">
        <v>67</v>
      </c>
      <c r="B14" s="139">
        <v>323</v>
      </c>
      <c r="C14" s="140"/>
      <c r="D14" s="140"/>
      <c r="E14" s="141">
        <v>323</v>
      </c>
      <c r="F14" s="142" t="s">
        <v>422</v>
      </c>
      <c r="G14" s="153" t="s">
        <v>389</v>
      </c>
      <c r="H14" s="140" t="s">
        <v>783</v>
      </c>
      <c r="I14" s="144">
        <v>30</v>
      </c>
      <c r="J14" s="145">
        <v>20</v>
      </c>
      <c r="K14" s="154">
        <v>16</v>
      </c>
      <c r="L14" s="147">
        <v>1</v>
      </c>
      <c r="M14" s="148">
        <f t="shared" si="0"/>
        <v>0</v>
      </c>
      <c r="N14" s="149" t="str">
        <f t="shared" si="1"/>
        <v>OK</v>
      </c>
      <c r="O14" s="150">
        <f t="shared" si="2"/>
        <v>16</v>
      </c>
      <c r="P14" s="151">
        <v>1</v>
      </c>
      <c r="Q14" s="152">
        <v>0</v>
      </c>
    </row>
    <row r="15" spans="1:30" ht="15.75" customHeight="1" thickBot="1" x14ac:dyDescent="0.3">
      <c r="A15" s="64" t="s">
        <v>67</v>
      </c>
      <c r="B15" s="139">
        <v>340</v>
      </c>
      <c r="C15" s="140"/>
      <c r="D15" s="140"/>
      <c r="E15" s="141">
        <v>340</v>
      </c>
      <c r="F15" s="142" t="s">
        <v>442</v>
      </c>
      <c r="G15" s="153" t="s">
        <v>389</v>
      </c>
      <c r="H15" s="140" t="s">
        <v>784</v>
      </c>
      <c r="I15" s="144">
        <v>30</v>
      </c>
      <c r="J15" s="145">
        <v>20</v>
      </c>
      <c r="K15" s="146">
        <v>8</v>
      </c>
      <c r="L15" s="147">
        <v>1</v>
      </c>
      <c r="M15" s="148">
        <f t="shared" si="0"/>
        <v>0</v>
      </c>
      <c r="N15" s="149" t="str">
        <f t="shared" si="1"/>
        <v>OK</v>
      </c>
      <c r="O15" s="150">
        <f t="shared" si="2"/>
        <v>8</v>
      </c>
      <c r="P15" s="151">
        <v>1</v>
      </c>
      <c r="Q15" s="152">
        <v>0</v>
      </c>
    </row>
    <row r="16" spans="1:30" ht="15.75" customHeight="1" thickBot="1" x14ac:dyDescent="0.3">
      <c r="A16" s="64" t="s">
        <v>67</v>
      </c>
      <c r="B16" s="139">
        <v>353</v>
      </c>
      <c r="C16" s="140"/>
      <c r="D16" s="140"/>
      <c r="E16" s="141">
        <v>353</v>
      </c>
      <c r="F16" s="142" t="s">
        <v>455</v>
      </c>
      <c r="G16" s="153" t="s">
        <v>389</v>
      </c>
      <c r="H16" s="140" t="s">
        <v>786</v>
      </c>
      <c r="I16" s="144">
        <v>30</v>
      </c>
      <c r="J16" s="145">
        <v>20</v>
      </c>
      <c r="K16" s="146">
        <v>130</v>
      </c>
      <c r="L16" s="147">
        <v>2</v>
      </c>
      <c r="M16" s="148">
        <f t="shared" si="0"/>
        <v>0</v>
      </c>
      <c r="N16" s="149" t="str">
        <f t="shared" si="1"/>
        <v>OK</v>
      </c>
      <c r="O16" s="150">
        <f t="shared" si="2"/>
        <v>260</v>
      </c>
      <c r="P16" s="151">
        <v>2</v>
      </c>
      <c r="Q16" s="152">
        <v>0</v>
      </c>
    </row>
    <row r="17" spans="1:30" ht="15.75" customHeight="1" thickBot="1" x14ac:dyDescent="0.3">
      <c r="A17" s="64" t="s">
        <v>67</v>
      </c>
      <c r="B17" s="139">
        <v>357</v>
      </c>
      <c r="C17" s="140"/>
      <c r="D17" s="140"/>
      <c r="E17" s="141">
        <v>357</v>
      </c>
      <c r="F17" s="142" t="s">
        <v>458</v>
      </c>
      <c r="G17" s="153" t="s">
        <v>389</v>
      </c>
      <c r="H17" s="140" t="s">
        <v>784</v>
      </c>
      <c r="I17" s="144">
        <v>30</v>
      </c>
      <c r="J17" s="145">
        <v>20</v>
      </c>
      <c r="K17" s="146">
        <v>17.5</v>
      </c>
      <c r="L17" s="147">
        <v>1</v>
      </c>
      <c r="M17" s="148">
        <f t="shared" si="0"/>
        <v>0</v>
      </c>
      <c r="N17" s="149" t="str">
        <f t="shared" si="1"/>
        <v>OK</v>
      </c>
      <c r="O17" s="150">
        <f t="shared" si="2"/>
        <v>17.5</v>
      </c>
      <c r="P17" s="151">
        <v>1</v>
      </c>
      <c r="Q17" s="152">
        <v>0</v>
      </c>
      <c r="R17" s="99"/>
      <c r="S17" s="99"/>
      <c r="T17" s="99"/>
      <c r="U17" s="99"/>
      <c r="V17" s="99"/>
      <c r="W17" s="99"/>
      <c r="X17" s="99"/>
      <c r="Y17" s="99"/>
      <c r="Z17" s="99"/>
      <c r="AA17" s="99"/>
      <c r="AB17" s="99"/>
      <c r="AC17" s="99"/>
      <c r="AD17" s="99"/>
    </row>
    <row r="18" spans="1:30" ht="15.75" customHeight="1" thickBot="1" x14ac:dyDescent="0.3">
      <c r="A18" s="64" t="s">
        <v>67</v>
      </c>
      <c r="B18" s="139">
        <v>384</v>
      </c>
      <c r="C18" s="140"/>
      <c r="D18" s="140"/>
      <c r="E18" s="141">
        <v>384</v>
      </c>
      <c r="F18" s="142" t="s">
        <v>480</v>
      </c>
      <c r="G18" s="153" t="s">
        <v>389</v>
      </c>
      <c r="H18" s="140" t="s">
        <v>784</v>
      </c>
      <c r="I18" s="144">
        <v>30</v>
      </c>
      <c r="J18" s="145">
        <v>20</v>
      </c>
      <c r="K18" s="146">
        <v>7.74</v>
      </c>
      <c r="L18" s="147">
        <v>1</v>
      </c>
      <c r="M18" s="148">
        <f t="shared" si="0"/>
        <v>0</v>
      </c>
      <c r="N18" s="149" t="str">
        <f t="shared" si="1"/>
        <v>OK</v>
      </c>
      <c r="O18" s="150">
        <f t="shared" si="2"/>
        <v>7.74</v>
      </c>
      <c r="P18" s="151">
        <v>1</v>
      </c>
      <c r="Q18" s="152">
        <v>0</v>
      </c>
      <c r="R18" s="99"/>
      <c r="S18" s="99"/>
      <c r="T18" s="99"/>
      <c r="U18" s="99"/>
      <c r="V18" s="99"/>
      <c r="W18" s="99"/>
      <c r="X18" s="99"/>
      <c r="Y18" s="99"/>
      <c r="Z18" s="99"/>
      <c r="AA18" s="99"/>
      <c r="AB18" s="99"/>
      <c r="AC18" s="99"/>
      <c r="AD18" s="99"/>
    </row>
    <row r="19" spans="1:30" ht="15.75" customHeight="1" thickBot="1" x14ac:dyDescent="0.3">
      <c r="A19" s="64" t="s">
        <v>67</v>
      </c>
      <c r="B19" s="139">
        <v>388</v>
      </c>
      <c r="C19" s="140"/>
      <c r="D19" s="140"/>
      <c r="E19" s="141">
        <v>388</v>
      </c>
      <c r="F19" s="142" t="s">
        <v>484</v>
      </c>
      <c r="G19" s="153" t="s">
        <v>389</v>
      </c>
      <c r="H19" s="140" t="s">
        <v>786</v>
      </c>
      <c r="I19" s="144">
        <v>30</v>
      </c>
      <c r="J19" s="145">
        <v>20</v>
      </c>
      <c r="K19" s="146">
        <v>200</v>
      </c>
      <c r="L19" s="147">
        <v>1</v>
      </c>
      <c r="M19" s="148">
        <f t="shared" si="0"/>
        <v>0</v>
      </c>
      <c r="N19" s="149" t="str">
        <f t="shared" si="1"/>
        <v>OK</v>
      </c>
      <c r="O19" s="150">
        <f t="shared" si="2"/>
        <v>200</v>
      </c>
      <c r="P19" s="151">
        <v>1</v>
      </c>
      <c r="Q19" s="152">
        <v>0</v>
      </c>
      <c r="R19" s="99"/>
      <c r="S19" s="99"/>
      <c r="T19" s="99"/>
      <c r="U19" s="99"/>
      <c r="V19" s="99"/>
      <c r="W19" s="99"/>
      <c r="X19" s="99"/>
      <c r="Y19" s="99"/>
      <c r="Z19" s="99"/>
      <c r="AA19" s="99"/>
      <c r="AB19" s="99"/>
      <c r="AC19" s="99"/>
      <c r="AD19" s="99"/>
    </row>
    <row r="20" spans="1:30" ht="15.75" customHeight="1" thickBot="1" x14ac:dyDescent="0.3">
      <c r="A20" s="64" t="s">
        <v>67</v>
      </c>
      <c r="B20" s="139">
        <v>396</v>
      </c>
      <c r="C20" s="140"/>
      <c r="D20" s="140"/>
      <c r="E20" s="141">
        <v>396</v>
      </c>
      <c r="F20" s="142" t="s">
        <v>493</v>
      </c>
      <c r="G20" s="153" t="s">
        <v>389</v>
      </c>
      <c r="H20" s="140" t="s">
        <v>784</v>
      </c>
      <c r="I20" s="144">
        <v>30</v>
      </c>
      <c r="J20" s="145">
        <v>20</v>
      </c>
      <c r="K20" s="146">
        <v>17.399999999999999</v>
      </c>
      <c r="L20" s="147">
        <v>1</v>
      </c>
      <c r="M20" s="148">
        <f t="shared" si="0"/>
        <v>0</v>
      </c>
      <c r="N20" s="149" t="str">
        <f t="shared" si="1"/>
        <v>OK</v>
      </c>
      <c r="O20" s="150">
        <f t="shared" si="2"/>
        <v>17.399999999999999</v>
      </c>
      <c r="P20" s="151">
        <v>1</v>
      </c>
      <c r="Q20" s="152">
        <v>0</v>
      </c>
      <c r="R20" s="99"/>
      <c r="S20" s="99"/>
      <c r="T20" s="99"/>
      <c r="U20" s="99"/>
      <c r="V20" s="99"/>
      <c r="W20" s="99"/>
      <c r="X20" s="99"/>
      <c r="Y20" s="99"/>
      <c r="Z20" s="99"/>
      <c r="AA20" s="99"/>
      <c r="AB20" s="99"/>
      <c r="AC20" s="99"/>
      <c r="AD20" s="99"/>
    </row>
    <row r="21" spans="1:30" ht="15.75" customHeight="1" thickBot="1" x14ac:dyDescent="0.3">
      <c r="A21" s="64" t="s">
        <v>67</v>
      </c>
      <c r="B21" s="139">
        <v>406</v>
      </c>
      <c r="C21" s="140"/>
      <c r="D21" s="140"/>
      <c r="E21" s="141">
        <v>406</v>
      </c>
      <c r="F21" s="142" t="s">
        <v>504</v>
      </c>
      <c r="G21" s="153" t="s">
        <v>389</v>
      </c>
      <c r="H21" s="140" t="s">
        <v>786</v>
      </c>
      <c r="I21" s="144">
        <v>30</v>
      </c>
      <c r="J21" s="145">
        <v>20</v>
      </c>
      <c r="K21" s="146">
        <v>16</v>
      </c>
      <c r="L21" s="147">
        <v>1</v>
      </c>
      <c r="M21" s="148">
        <f t="shared" si="0"/>
        <v>0</v>
      </c>
      <c r="N21" s="149">
        <v>1</v>
      </c>
      <c r="O21" s="150">
        <f t="shared" si="2"/>
        <v>16</v>
      </c>
      <c r="P21" s="151">
        <v>1</v>
      </c>
      <c r="Q21" s="152">
        <v>0</v>
      </c>
      <c r="R21" s="99"/>
      <c r="S21" s="99"/>
      <c r="T21" s="99"/>
      <c r="U21" s="99"/>
      <c r="V21" s="99"/>
      <c r="W21" s="99"/>
      <c r="X21" s="99"/>
      <c r="Y21" s="99"/>
      <c r="Z21" s="99"/>
      <c r="AA21" s="99"/>
      <c r="AB21" s="99"/>
      <c r="AC21" s="99"/>
      <c r="AD21" s="99"/>
    </row>
    <row r="22" spans="1:30" ht="15.75" customHeight="1" thickBot="1" x14ac:dyDescent="0.3">
      <c r="A22" s="64" t="s">
        <v>67</v>
      </c>
      <c r="B22" s="139">
        <v>408</v>
      </c>
      <c r="C22" s="140"/>
      <c r="D22" s="140"/>
      <c r="E22" s="141">
        <v>408</v>
      </c>
      <c r="F22" s="142" t="s">
        <v>506</v>
      </c>
      <c r="G22" s="153" t="s">
        <v>389</v>
      </c>
      <c r="H22" s="140" t="s">
        <v>786</v>
      </c>
      <c r="I22" s="144">
        <v>30</v>
      </c>
      <c r="J22" s="145">
        <v>20</v>
      </c>
      <c r="K22" s="146">
        <v>123.4</v>
      </c>
      <c r="L22" s="147">
        <v>1</v>
      </c>
      <c r="M22" s="148">
        <f t="shared" si="0"/>
        <v>0</v>
      </c>
      <c r="N22" s="149" t="str">
        <f t="shared" ref="N22:N53" si="3">IF(M22&lt;0,"ATENÇÃO","OK")</f>
        <v>OK</v>
      </c>
      <c r="O22" s="150">
        <f t="shared" si="2"/>
        <v>123.4</v>
      </c>
      <c r="P22" s="151">
        <v>1</v>
      </c>
      <c r="Q22" s="152">
        <v>0</v>
      </c>
      <c r="R22" s="99"/>
      <c r="S22" s="99"/>
      <c r="T22" s="99"/>
      <c r="U22" s="99"/>
      <c r="V22" s="99"/>
      <c r="W22" s="99"/>
      <c r="X22" s="99"/>
      <c r="Y22" s="99"/>
      <c r="Z22" s="99"/>
      <c r="AA22" s="99"/>
      <c r="AB22" s="99"/>
      <c r="AC22" s="99"/>
      <c r="AD22" s="99"/>
    </row>
    <row r="23" spans="1:30" ht="15.75" customHeight="1" thickBot="1" x14ac:dyDescent="0.3">
      <c r="A23" s="64" t="s">
        <v>67</v>
      </c>
      <c r="B23" s="139">
        <v>410</v>
      </c>
      <c r="C23" s="140"/>
      <c r="D23" s="140"/>
      <c r="E23" s="141">
        <v>410</v>
      </c>
      <c r="F23" s="142" t="s">
        <v>508</v>
      </c>
      <c r="G23" s="153" t="s">
        <v>389</v>
      </c>
      <c r="H23" s="140" t="s">
        <v>784</v>
      </c>
      <c r="I23" s="144">
        <v>30</v>
      </c>
      <c r="J23" s="145">
        <v>20</v>
      </c>
      <c r="K23" s="146">
        <v>14.83</v>
      </c>
      <c r="L23" s="147">
        <v>1</v>
      </c>
      <c r="M23" s="148">
        <f t="shared" si="0"/>
        <v>0</v>
      </c>
      <c r="N23" s="149" t="str">
        <f t="shared" si="3"/>
        <v>OK</v>
      </c>
      <c r="O23" s="150">
        <f t="shared" si="2"/>
        <v>14.83</v>
      </c>
      <c r="P23" s="151">
        <v>1</v>
      </c>
      <c r="Q23" s="152">
        <v>0</v>
      </c>
      <c r="R23" s="99"/>
      <c r="S23" s="99"/>
      <c r="T23" s="99"/>
      <c r="U23" s="99"/>
      <c r="V23" s="99"/>
      <c r="W23" s="99"/>
      <c r="X23" s="99"/>
      <c r="Y23" s="99"/>
      <c r="Z23" s="99"/>
      <c r="AA23" s="99"/>
      <c r="AB23" s="99"/>
      <c r="AC23" s="99"/>
      <c r="AD23" s="99"/>
    </row>
    <row r="24" spans="1:30" ht="15.75" customHeight="1" thickBot="1" x14ac:dyDescent="0.3">
      <c r="A24" s="64" t="s">
        <v>67</v>
      </c>
      <c r="B24" s="139">
        <v>412</v>
      </c>
      <c r="C24" s="140"/>
      <c r="D24" s="140"/>
      <c r="E24" s="141">
        <v>412</v>
      </c>
      <c r="F24" s="142" t="s">
        <v>510</v>
      </c>
      <c r="G24" s="153" t="s">
        <v>389</v>
      </c>
      <c r="H24" s="140" t="s">
        <v>784</v>
      </c>
      <c r="I24" s="144">
        <v>30</v>
      </c>
      <c r="J24" s="145">
        <v>20</v>
      </c>
      <c r="K24" s="146">
        <v>20</v>
      </c>
      <c r="L24" s="147">
        <v>1</v>
      </c>
      <c r="M24" s="148">
        <f t="shared" si="0"/>
        <v>0</v>
      </c>
      <c r="N24" s="149" t="str">
        <f t="shared" si="3"/>
        <v>OK</v>
      </c>
      <c r="O24" s="150">
        <f t="shared" si="2"/>
        <v>20</v>
      </c>
      <c r="P24" s="151">
        <v>1</v>
      </c>
      <c r="Q24" s="152"/>
      <c r="R24" s="99"/>
      <c r="S24" s="99"/>
      <c r="T24" s="99"/>
      <c r="U24" s="99"/>
      <c r="V24" s="99"/>
      <c r="W24" s="99"/>
      <c r="X24" s="99"/>
      <c r="Y24" s="99"/>
      <c r="Z24" s="99"/>
      <c r="AA24" s="99"/>
      <c r="AB24" s="99"/>
      <c r="AC24" s="99"/>
      <c r="AD24" s="99"/>
    </row>
    <row r="25" spans="1:30" ht="15.75" customHeight="1" thickBot="1" x14ac:dyDescent="0.3">
      <c r="A25" s="64" t="s">
        <v>67</v>
      </c>
      <c r="B25" s="139">
        <v>420</v>
      </c>
      <c r="C25" s="140"/>
      <c r="D25" s="140"/>
      <c r="E25" s="141">
        <v>420</v>
      </c>
      <c r="F25" s="142" t="s">
        <v>519</v>
      </c>
      <c r="G25" s="153" t="s">
        <v>389</v>
      </c>
      <c r="H25" s="140" t="s">
        <v>784</v>
      </c>
      <c r="I25" s="144">
        <v>30</v>
      </c>
      <c r="J25" s="145">
        <v>20</v>
      </c>
      <c r="K25" s="146">
        <v>13.86</v>
      </c>
      <c r="L25" s="147">
        <v>1</v>
      </c>
      <c r="M25" s="148">
        <f t="shared" si="0"/>
        <v>0</v>
      </c>
      <c r="N25" s="149" t="str">
        <f t="shared" si="3"/>
        <v>OK</v>
      </c>
      <c r="O25" s="150">
        <f t="shared" si="2"/>
        <v>13.86</v>
      </c>
      <c r="P25" s="151">
        <v>1</v>
      </c>
      <c r="Q25" s="152">
        <v>0</v>
      </c>
      <c r="R25" s="99"/>
      <c r="S25" s="99"/>
      <c r="T25" s="99"/>
      <c r="U25" s="99"/>
      <c r="V25" s="99"/>
      <c r="W25" s="99"/>
      <c r="X25" s="99"/>
      <c r="Y25" s="99"/>
      <c r="Z25" s="99"/>
      <c r="AA25" s="99"/>
      <c r="AB25" s="99"/>
      <c r="AC25" s="99"/>
      <c r="AD25" s="99"/>
    </row>
    <row r="26" spans="1:30" ht="15.75" customHeight="1" thickBot="1" x14ac:dyDescent="0.3">
      <c r="A26" s="64" t="s">
        <v>67</v>
      </c>
      <c r="B26" s="139">
        <v>422</v>
      </c>
      <c r="C26" s="140"/>
      <c r="D26" s="140"/>
      <c r="E26" s="141">
        <v>422</v>
      </c>
      <c r="F26" s="142" t="s">
        <v>520</v>
      </c>
      <c r="G26" s="153" t="s">
        <v>389</v>
      </c>
      <c r="H26" s="140" t="s">
        <v>784</v>
      </c>
      <c r="I26" s="144">
        <v>30</v>
      </c>
      <c r="J26" s="145">
        <v>20</v>
      </c>
      <c r="K26" s="146">
        <v>40</v>
      </c>
      <c r="L26" s="147">
        <v>1</v>
      </c>
      <c r="M26" s="148">
        <f t="shared" si="0"/>
        <v>0</v>
      </c>
      <c r="N26" s="149" t="str">
        <f t="shared" si="3"/>
        <v>OK</v>
      </c>
      <c r="O26" s="150">
        <f t="shared" si="2"/>
        <v>40</v>
      </c>
      <c r="P26" s="151">
        <v>1</v>
      </c>
      <c r="Q26" s="152">
        <v>0</v>
      </c>
      <c r="R26" s="99"/>
      <c r="S26" s="99"/>
      <c r="T26" s="99"/>
      <c r="U26" s="99"/>
      <c r="V26" s="99"/>
      <c r="W26" s="99"/>
      <c r="X26" s="99"/>
      <c r="Y26" s="99"/>
      <c r="Z26" s="99"/>
      <c r="AA26" s="99"/>
      <c r="AB26" s="99"/>
      <c r="AC26" s="99"/>
      <c r="AD26" s="99"/>
    </row>
    <row r="27" spans="1:30" ht="15.75" customHeight="1" thickBot="1" x14ac:dyDescent="0.3">
      <c r="A27" s="64" t="s">
        <v>67</v>
      </c>
      <c r="B27" s="139">
        <v>423</v>
      </c>
      <c r="C27" s="140"/>
      <c r="D27" s="140"/>
      <c r="E27" s="139">
        <v>423</v>
      </c>
      <c r="F27" s="142" t="s">
        <v>521</v>
      </c>
      <c r="G27" s="153" t="s">
        <v>389</v>
      </c>
      <c r="H27" s="140" t="s">
        <v>784</v>
      </c>
      <c r="I27" s="144">
        <v>30</v>
      </c>
      <c r="J27" s="145">
        <v>20</v>
      </c>
      <c r="K27" s="146">
        <v>249</v>
      </c>
      <c r="L27" s="147">
        <v>1</v>
      </c>
      <c r="M27" s="148">
        <f t="shared" si="0"/>
        <v>0</v>
      </c>
      <c r="N27" s="149" t="str">
        <f t="shared" si="3"/>
        <v>OK</v>
      </c>
      <c r="O27" s="150">
        <f t="shared" si="2"/>
        <v>249</v>
      </c>
      <c r="P27" s="151">
        <v>1</v>
      </c>
      <c r="Q27" s="152">
        <v>0</v>
      </c>
      <c r="R27" s="99"/>
      <c r="S27" s="99"/>
      <c r="T27" s="99"/>
      <c r="U27" s="99"/>
      <c r="V27" s="99"/>
      <c r="W27" s="99"/>
      <c r="X27" s="99"/>
      <c r="Y27" s="99"/>
      <c r="Z27" s="99"/>
      <c r="AA27" s="99"/>
      <c r="AB27" s="99"/>
      <c r="AC27" s="99"/>
      <c r="AD27" s="99"/>
    </row>
    <row r="28" spans="1:30" ht="15.75" customHeight="1" thickBot="1" x14ac:dyDescent="0.3">
      <c r="A28" s="64" t="s">
        <v>67</v>
      </c>
      <c r="B28" s="139">
        <v>424</v>
      </c>
      <c r="C28" s="140"/>
      <c r="D28" s="140"/>
      <c r="E28" s="139">
        <v>424</v>
      </c>
      <c r="F28" s="142" t="s">
        <v>522</v>
      </c>
      <c r="G28" s="153" t="s">
        <v>389</v>
      </c>
      <c r="H28" s="140" t="s">
        <v>786</v>
      </c>
      <c r="I28" s="144">
        <v>30</v>
      </c>
      <c r="J28" s="145">
        <v>20</v>
      </c>
      <c r="K28" s="146">
        <v>22.8</v>
      </c>
      <c r="L28" s="147">
        <v>4</v>
      </c>
      <c r="M28" s="148">
        <f t="shared" si="0"/>
        <v>0</v>
      </c>
      <c r="N28" s="149" t="str">
        <f t="shared" si="3"/>
        <v>OK</v>
      </c>
      <c r="O28" s="150">
        <f t="shared" si="2"/>
        <v>91.2</v>
      </c>
      <c r="P28" s="151">
        <v>4</v>
      </c>
      <c r="Q28" s="152">
        <v>0</v>
      </c>
      <c r="R28" s="99"/>
      <c r="S28" s="99"/>
      <c r="T28" s="99"/>
      <c r="U28" s="99"/>
      <c r="V28" s="99"/>
      <c r="W28" s="99"/>
      <c r="X28" s="99"/>
      <c r="Y28" s="99"/>
      <c r="Z28" s="99"/>
      <c r="AA28" s="99"/>
      <c r="AB28" s="99"/>
      <c r="AC28" s="99"/>
      <c r="AD28" s="99"/>
    </row>
    <row r="29" spans="1:30" ht="15.75" customHeight="1" thickBot="1" x14ac:dyDescent="0.3">
      <c r="A29" s="64" t="s">
        <v>67</v>
      </c>
      <c r="B29" s="139">
        <v>450</v>
      </c>
      <c r="C29" s="140"/>
      <c r="D29" s="140"/>
      <c r="E29" s="139">
        <v>450</v>
      </c>
      <c r="F29" s="142" t="s">
        <v>551</v>
      </c>
      <c r="G29" s="153" t="s">
        <v>389</v>
      </c>
      <c r="H29" s="140" t="s">
        <v>784</v>
      </c>
      <c r="I29" s="144">
        <v>30</v>
      </c>
      <c r="J29" s="145">
        <v>20</v>
      </c>
      <c r="K29" s="146">
        <v>250</v>
      </c>
      <c r="L29" s="147">
        <v>1</v>
      </c>
      <c r="M29" s="148">
        <f t="shared" si="0"/>
        <v>0</v>
      </c>
      <c r="N29" s="149" t="str">
        <f t="shared" si="3"/>
        <v>OK</v>
      </c>
      <c r="O29" s="150">
        <f t="shared" si="2"/>
        <v>250</v>
      </c>
      <c r="P29" s="151">
        <v>1</v>
      </c>
      <c r="Q29" s="152">
        <v>0</v>
      </c>
      <c r="R29" s="99"/>
      <c r="S29" s="99"/>
      <c r="T29" s="99"/>
      <c r="U29" s="99"/>
      <c r="V29" s="99"/>
      <c r="W29" s="99"/>
      <c r="X29" s="99"/>
      <c r="Y29" s="99"/>
      <c r="Z29" s="99"/>
      <c r="AA29" s="99"/>
      <c r="AB29" s="99"/>
      <c r="AC29" s="99"/>
      <c r="AD29" s="99"/>
    </row>
    <row r="30" spans="1:30" ht="15.75" customHeight="1" thickBot="1" x14ac:dyDescent="0.3">
      <c r="A30" s="64" t="s">
        <v>67</v>
      </c>
      <c r="B30" s="139">
        <v>456</v>
      </c>
      <c r="C30" s="140"/>
      <c r="D30" s="140"/>
      <c r="E30" s="139">
        <v>456</v>
      </c>
      <c r="F30" s="142" t="s">
        <v>558</v>
      </c>
      <c r="G30" s="153" t="s">
        <v>389</v>
      </c>
      <c r="H30" s="140" t="s">
        <v>784</v>
      </c>
      <c r="I30" s="144">
        <v>30</v>
      </c>
      <c r="J30" s="145">
        <v>20</v>
      </c>
      <c r="K30" s="146">
        <v>290</v>
      </c>
      <c r="L30" s="147">
        <v>1</v>
      </c>
      <c r="M30" s="148">
        <f t="shared" si="0"/>
        <v>0</v>
      </c>
      <c r="N30" s="149" t="str">
        <f t="shared" si="3"/>
        <v>OK</v>
      </c>
      <c r="O30" s="150">
        <f t="shared" si="2"/>
        <v>290</v>
      </c>
      <c r="P30" s="151">
        <v>1</v>
      </c>
      <c r="Q30" s="152">
        <v>0</v>
      </c>
      <c r="R30" s="99"/>
      <c r="S30" s="99"/>
      <c r="T30" s="99"/>
      <c r="U30" s="99"/>
      <c r="V30" s="99"/>
      <c r="W30" s="99"/>
      <c r="X30" s="99"/>
      <c r="Y30" s="99"/>
      <c r="Z30" s="99"/>
      <c r="AA30" s="99"/>
      <c r="AB30" s="99"/>
      <c r="AC30" s="99"/>
      <c r="AD30" s="99"/>
    </row>
    <row r="31" spans="1:30" ht="15.75" customHeight="1" thickBot="1" x14ac:dyDescent="0.3">
      <c r="A31" s="64" t="s">
        <v>67</v>
      </c>
      <c r="B31" s="139">
        <v>458</v>
      </c>
      <c r="C31" s="140"/>
      <c r="D31" s="140"/>
      <c r="E31" s="139">
        <v>458</v>
      </c>
      <c r="F31" s="142" t="s">
        <v>560</v>
      </c>
      <c r="G31" s="153" t="s">
        <v>389</v>
      </c>
      <c r="H31" s="140" t="s">
        <v>786</v>
      </c>
      <c r="I31" s="144">
        <v>30</v>
      </c>
      <c r="J31" s="145">
        <v>20</v>
      </c>
      <c r="K31" s="146">
        <v>25</v>
      </c>
      <c r="L31" s="147">
        <v>1</v>
      </c>
      <c r="M31" s="148">
        <f t="shared" si="0"/>
        <v>0</v>
      </c>
      <c r="N31" s="149" t="str">
        <f t="shared" si="3"/>
        <v>OK</v>
      </c>
      <c r="O31" s="150">
        <f t="shared" si="2"/>
        <v>25</v>
      </c>
      <c r="P31" s="151">
        <v>1</v>
      </c>
      <c r="Q31" s="152">
        <v>0</v>
      </c>
      <c r="R31" s="99"/>
      <c r="S31" s="99"/>
      <c r="T31" s="99"/>
      <c r="U31" s="99"/>
      <c r="V31" s="99"/>
      <c r="W31" s="99"/>
      <c r="X31" s="99"/>
      <c r="Y31" s="99"/>
      <c r="Z31" s="99"/>
      <c r="AA31" s="99"/>
      <c r="AB31" s="99"/>
      <c r="AC31" s="99"/>
      <c r="AD31" s="99"/>
    </row>
    <row r="32" spans="1:30" ht="15.75" customHeight="1" thickBot="1" x14ac:dyDescent="0.3">
      <c r="A32" s="64" t="s">
        <v>67</v>
      </c>
      <c r="B32" s="139">
        <v>465</v>
      </c>
      <c r="C32" s="140"/>
      <c r="D32" s="140"/>
      <c r="E32" s="139">
        <v>465</v>
      </c>
      <c r="F32" s="142" t="s">
        <v>567</v>
      </c>
      <c r="G32" s="153" t="s">
        <v>389</v>
      </c>
      <c r="H32" s="140" t="s">
        <v>786</v>
      </c>
      <c r="I32" s="144">
        <v>30</v>
      </c>
      <c r="J32" s="145">
        <v>20</v>
      </c>
      <c r="K32" s="146">
        <v>46.8</v>
      </c>
      <c r="L32" s="147">
        <v>1</v>
      </c>
      <c r="M32" s="148">
        <f t="shared" si="0"/>
        <v>0</v>
      </c>
      <c r="N32" s="149" t="str">
        <f t="shared" si="3"/>
        <v>OK</v>
      </c>
      <c r="O32" s="150">
        <f t="shared" si="2"/>
        <v>46.8</v>
      </c>
      <c r="P32" s="151">
        <v>1</v>
      </c>
      <c r="Q32" s="152">
        <v>0</v>
      </c>
      <c r="R32" s="99"/>
      <c r="S32" s="99"/>
      <c r="T32" s="99"/>
      <c r="U32" s="99"/>
      <c r="V32" s="99"/>
      <c r="W32" s="99"/>
      <c r="X32" s="99"/>
      <c r="Y32" s="99"/>
      <c r="Z32" s="99"/>
      <c r="AA32" s="99"/>
      <c r="AB32" s="99"/>
      <c r="AC32" s="99"/>
      <c r="AD32" s="99"/>
    </row>
    <row r="33" spans="1:30" ht="15.75" customHeight="1" thickBot="1" x14ac:dyDescent="0.3">
      <c r="A33" s="64" t="s">
        <v>67</v>
      </c>
      <c r="B33" s="139">
        <v>469</v>
      </c>
      <c r="C33" s="140"/>
      <c r="D33" s="140"/>
      <c r="E33" s="139">
        <v>469</v>
      </c>
      <c r="F33" s="142" t="s">
        <v>571</v>
      </c>
      <c r="G33" s="153" t="s">
        <v>389</v>
      </c>
      <c r="H33" s="140" t="s">
        <v>784</v>
      </c>
      <c r="I33" s="144">
        <v>30</v>
      </c>
      <c r="J33" s="145">
        <v>20</v>
      </c>
      <c r="K33" s="146">
        <v>9</v>
      </c>
      <c r="L33" s="147">
        <v>1</v>
      </c>
      <c r="M33" s="148">
        <f t="shared" si="0"/>
        <v>0</v>
      </c>
      <c r="N33" s="149" t="str">
        <f t="shared" si="3"/>
        <v>OK</v>
      </c>
      <c r="O33" s="150">
        <f t="shared" si="2"/>
        <v>9</v>
      </c>
      <c r="P33" s="151">
        <v>1</v>
      </c>
      <c r="Q33" s="152">
        <v>0</v>
      </c>
      <c r="R33" s="99"/>
      <c r="S33" s="99"/>
      <c r="T33" s="99"/>
      <c r="U33" s="99"/>
      <c r="V33" s="99"/>
      <c r="W33" s="99"/>
      <c r="X33" s="99"/>
      <c r="Y33" s="99"/>
      <c r="Z33" s="99"/>
      <c r="AA33" s="99"/>
      <c r="AB33" s="99"/>
      <c r="AC33" s="99"/>
      <c r="AD33" s="99"/>
    </row>
    <row r="34" spans="1:30" ht="15.75" customHeight="1" thickBot="1" x14ac:dyDescent="0.3">
      <c r="A34" s="64" t="s">
        <v>67</v>
      </c>
      <c r="B34" s="139">
        <v>473</v>
      </c>
      <c r="C34" s="140"/>
      <c r="D34" s="140"/>
      <c r="E34" s="139">
        <v>473</v>
      </c>
      <c r="F34" s="142" t="s">
        <v>575</v>
      </c>
      <c r="G34" s="153" t="s">
        <v>389</v>
      </c>
      <c r="H34" s="140" t="s">
        <v>784</v>
      </c>
      <c r="I34" s="144">
        <v>30</v>
      </c>
      <c r="J34" s="145">
        <v>20</v>
      </c>
      <c r="K34" s="146">
        <v>8</v>
      </c>
      <c r="L34" s="147">
        <v>1</v>
      </c>
      <c r="M34" s="148">
        <f t="shared" si="0"/>
        <v>0</v>
      </c>
      <c r="N34" s="149" t="str">
        <f t="shared" si="3"/>
        <v>OK</v>
      </c>
      <c r="O34" s="150">
        <f t="shared" si="2"/>
        <v>8</v>
      </c>
      <c r="P34" s="151">
        <v>1</v>
      </c>
      <c r="Q34" s="152">
        <v>0</v>
      </c>
      <c r="R34" s="99"/>
      <c r="S34" s="99"/>
      <c r="T34" s="99"/>
      <c r="U34" s="99"/>
      <c r="V34" s="99"/>
      <c r="W34" s="99"/>
      <c r="X34" s="99"/>
      <c r="Y34" s="99"/>
      <c r="Z34" s="99"/>
      <c r="AA34" s="99"/>
      <c r="AB34" s="99"/>
      <c r="AC34" s="99"/>
      <c r="AD34" s="99"/>
    </row>
    <row r="35" spans="1:30" ht="15.75" customHeight="1" thickBot="1" x14ac:dyDescent="0.3">
      <c r="A35" s="64" t="s">
        <v>67</v>
      </c>
      <c r="B35" s="139">
        <v>483</v>
      </c>
      <c r="C35" s="140"/>
      <c r="D35" s="140"/>
      <c r="E35" s="139">
        <v>483</v>
      </c>
      <c r="F35" s="142" t="s">
        <v>585</v>
      </c>
      <c r="G35" s="153" t="s">
        <v>389</v>
      </c>
      <c r="H35" s="140" t="s">
        <v>784</v>
      </c>
      <c r="I35" s="144">
        <v>30</v>
      </c>
      <c r="J35" s="145">
        <v>20</v>
      </c>
      <c r="K35" s="146">
        <v>20.25</v>
      </c>
      <c r="L35" s="147">
        <v>5</v>
      </c>
      <c r="M35" s="148">
        <f t="shared" ref="M35:M66" si="4">L35-(SUM(P35:Q35))</f>
        <v>0</v>
      </c>
      <c r="N35" s="149" t="str">
        <f t="shared" si="3"/>
        <v>OK</v>
      </c>
      <c r="O35" s="150">
        <f t="shared" ref="O35:O66" si="5">K35*L35</f>
        <v>101.25</v>
      </c>
      <c r="P35" s="151">
        <v>5</v>
      </c>
      <c r="Q35" s="152">
        <v>0</v>
      </c>
      <c r="R35" s="99"/>
      <c r="S35" s="99"/>
      <c r="T35" s="99"/>
      <c r="U35" s="99"/>
      <c r="V35" s="99"/>
      <c r="W35" s="99"/>
      <c r="X35" s="99"/>
      <c r="Y35" s="99"/>
      <c r="Z35" s="99"/>
      <c r="AA35" s="99"/>
      <c r="AB35" s="99"/>
      <c r="AC35" s="99"/>
      <c r="AD35" s="99"/>
    </row>
    <row r="36" spans="1:30" ht="15.75" customHeight="1" thickBot="1" x14ac:dyDescent="0.3">
      <c r="A36" s="64" t="s">
        <v>67</v>
      </c>
      <c r="B36" s="139">
        <v>527</v>
      </c>
      <c r="C36" s="140"/>
      <c r="D36" s="140"/>
      <c r="E36" s="139">
        <v>527</v>
      </c>
      <c r="F36" s="142" t="s">
        <v>632</v>
      </c>
      <c r="G36" s="153" t="s">
        <v>389</v>
      </c>
      <c r="H36" s="140" t="s">
        <v>786</v>
      </c>
      <c r="I36" s="144">
        <v>30</v>
      </c>
      <c r="J36" s="145">
        <v>20</v>
      </c>
      <c r="K36" s="146">
        <v>14.4</v>
      </c>
      <c r="L36" s="147">
        <v>1</v>
      </c>
      <c r="M36" s="148">
        <f t="shared" si="4"/>
        <v>0</v>
      </c>
      <c r="N36" s="149" t="str">
        <f t="shared" si="3"/>
        <v>OK</v>
      </c>
      <c r="O36" s="150">
        <f t="shared" si="5"/>
        <v>14.4</v>
      </c>
      <c r="P36" s="151">
        <v>1</v>
      </c>
      <c r="Q36" s="152">
        <v>0</v>
      </c>
      <c r="R36" s="99"/>
      <c r="S36" s="99"/>
      <c r="T36" s="99"/>
      <c r="U36" s="99"/>
      <c r="V36" s="99"/>
      <c r="W36" s="99"/>
      <c r="X36" s="99"/>
      <c r="Y36" s="99"/>
      <c r="Z36" s="99"/>
      <c r="AA36" s="99"/>
      <c r="AB36" s="99"/>
      <c r="AC36" s="99"/>
      <c r="AD36" s="99"/>
    </row>
    <row r="37" spans="1:30" ht="15.75" customHeight="1" thickBot="1" x14ac:dyDescent="0.3">
      <c r="A37" s="64" t="s">
        <v>67</v>
      </c>
      <c r="B37" s="139">
        <v>532</v>
      </c>
      <c r="C37" s="140"/>
      <c r="D37" s="140"/>
      <c r="E37" s="139">
        <v>532</v>
      </c>
      <c r="F37" s="142" t="s">
        <v>638</v>
      </c>
      <c r="G37" s="153" t="s">
        <v>389</v>
      </c>
      <c r="H37" s="140" t="s">
        <v>784</v>
      </c>
      <c r="I37" s="144">
        <v>30</v>
      </c>
      <c r="J37" s="145">
        <v>20</v>
      </c>
      <c r="K37" s="146">
        <v>18.45</v>
      </c>
      <c r="L37" s="147">
        <v>1</v>
      </c>
      <c r="M37" s="148">
        <f t="shared" si="4"/>
        <v>0</v>
      </c>
      <c r="N37" s="149" t="str">
        <f t="shared" si="3"/>
        <v>OK</v>
      </c>
      <c r="O37" s="150">
        <f t="shared" si="5"/>
        <v>18.45</v>
      </c>
      <c r="P37" s="151">
        <v>1</v>
      </c>
      <c r="Q37" s="152">
        <v>0</v>
      </c>
      <c r="R37" s="99"/>
      <c r="S37" s="99"/>
      <c r="T37" s="99"/>
      <c r="U37" s="99"/>
      <c r="V37" s="99"/>
      <c r="W37" s="99"/>
      <c r="X37" s="99"/>
      <c r="Y37" s="99"/>
      <c r="Z37" s="99"/>
      <c r="AA37" s="99"/>
      <c r="AB37" s="99"/>
      <c r="AC37" s="99"/>
      <c r="AD37" s="99"/>
    </row>
    <row r="38" spans="1:30" ht="15.75" customHeight="1" thickBot="1" x14ac:dyDescent="0.3">
      <c r="A38" s="64" t="s">
        <v>67</v>
      </c>
      <c r="B38" s="139">
        <v>608</v>
      </c>
      <c r="C38" s="140"/>
      <c r="D38" s="140"/>
      <c r="E38" s="139">
        <v>608</v>
      </c>
      <c r="F38" s="142" t="s">
        <v>689</v>
      </c>
      <c r="G38" s="153" t="s">
        <v>389</v>
      </c>
      <c r="H38" s="140" t="s">
        <v>784</v>
      </c>
      <c r="I38" s="144">
        <v>30</v>
      </c>
      <c r="J38" s="145">
        <v>20</v>
      </c>
      <c r="K38" s="146">
        <v>15.4</v>
      </c>
      <c r="L38" s="147">
        <v>1</v>
      </c>
      <c r="M38" s="148">
        <f t="shared" si="4"/>
        <v>0</v>
      </c>
      <c r="N38" s="149" t="str">
        <f t="shared" si="3"/>
        <v>OK</v>
      </c>
      <c r="O38" s="150">
        <f t="shared" si="5"/>
        <v>15.4</v>
      </c>
      <c r="P38" s="151">
        <v>1</v>
      </c>
      <c r="Q38" s="152">
        <v>0</v>
      </c>
      <c r="R38" s="99"/>
      <c r="S38" s="99"/>
      <c r="T38" s="99"/>
      <c r="U38" s="99"/>
      <c r="V38" s="99"/>
      <c r="W38" s="99"/>
      <c r="X38" s="99"/>
      <c r="Y38" s="99"/>
      <c r="Z38" s="99"/>
      <c r="AA38" s="99"/>
      <c r="AB38" s="99"/>
      <c r="AC38" s="99"/>
      <c r="AD38" s="99"/>
    </row>
    <row r="39" spans="1:30" ht="15.75" customHeight="1" thickBot="1" x14ac:dyDescent="0.3">
      <c r="A39" s="64" t="s">
        <v>67</v>
      </c>
      <c r="B39" s="139">
        <v>32</v>
      </c>
      <c r="C39" s="140"/>
      <c r="D39" s="140"/>
      <c r="E39" s="141">
        <v>32</v>
      </c>
      <c r="F39" s="155" t="s">
        <v>74</v>
      </c>
      <c r="G39" s="153" t="s">
        <v>73</v>
      </c>
      <c r="H39" s="140" t="s">
        <v>787</v>
      </c>
      <c r="I39" s="144">
        <v>30</v>
      </c>
      <c r="J39" s="145">
        <v>20</v>
      </c>
      <c r="K39" s="146">
        <v>99</v>
      </c>
      <c r="L39" s="147">
        <v>2</v>
      </c>
      <c r="M39" s="148">
        <f t="shared" si="4"/>
        <v>0</v>
      </c>
      <c r="N39" s="149" t="str">
        <f t="shared" si="3"/>
        <v>OK</v>
      </c>
      <c r="O39" s="150">
        <f t="shared" si="5"/>
        <v>198</v>
      </c>
      <c r="P39" s="151"/>
      <c r="Q39" s="152">
        <v>2</v>
      </c>
      <c r="R39" s="99"/>
      <c r="S39" s="99"/>
      <c r="T39" s="99"/>
      <c r="U39" s="99"/>
      <c r="V39" s="99"/>
      <c r="W39" s="99"/>
      <c r="X39" s="99"/>
      <c r="Y39" s="99"/>
      <c r="Z39" s="99"/>
      <c r="AA39" s="99"/>
      <c r="AB39" s="99"/>
      <c r="AC39" s="99"/>
      <c r="AD39" s="99"/>
    </row>
    <row r="40" spans="1:30" ht="15.75" customHeight="1" thickBot="1" x14ac:dyDescent="0.3">
      <c r="A40" s="64" t="s">
        <v>67</v>
      </c>
      <c r="B40" s="139">
        <v>151</v>
      </c>
      <c r="C40" s="140"/>
      <c r="D40" s="140"/>
      <c r="E40" s="139">
        <v>151</v>
      </c>
      <c r="F40" s="142" t="s">
        <v>200</v>
      </c>
      <c r="G40" s="153" t="s">
        <v>112</v>
      </c>
      <c r="H40" s="140" t="s">
        <v>786</v>
      </c>
      <c r="I40" s="144">
        <v>30</v>
      </c>
      <c r="J40" s="145">
        <v>20</v>
      </c>
      <c r="K40" s="146">
        <v>27.9</v>
      </c>
      <c r="L40" s="147">
        <v>20</v>
      </c>
      <c r="M40" s="148">
        <f t="shared" si="4"/>
        <v>0</v>
      </c>
      <c r="N40" s="149" t="str">
        <f t="shared" si="3"/>
        <v>OK</v>
      </c>
      <c r="O40" s="150">
        <f t="shared" si="5"/>
        <v>558</v>
      </c>
      <c r="P40" s="151">
        <v>0</v>
      </c>
      <c r="Q40" s="152">
        <v>20</v>
      </c>
      <c r="R40" s="99"/>
      <c r="S40" s="99"/>
      <c r="T40" s="99"/>
      <c r="U40" s="99"/>
      <c r="V40" s="99"/>
      <c r="W40" s="99"/>
      <c r="X40" s="99"/>
      <c r="Y40" s="99"/>
      <c r="Z40" s="99"/>
      <c r="AA40" s="99"/>
      <c r="AB40" s="99"/>
      <c r="AC40" s="99"/>
      <c r="AD40" s="99"/>
    </row>
    <row r="41" spans="1:30" ht="15" customHeight="1" thickBot="1" x14ac:dyDescent="0.3">
      <c r="A41" s="64" t="s">
        <v>67</v>
      </c>
      <c r="B41" s="139">
        <v>198</v>
      </c>
      <c r="C41" s="140"/>
      <c r="D41" s="140"/>
      <c r="E41" s="139">
        <v>198</v>
      </c>
      <c r="F41" s="142" t="s">
        <v>280</v>
      </c>
      <c r="G41" s="153" t="s">
        <v>279</v>
      </c>
      <c r="H41" s="140" t="s">
        <v>788</v>
      </c>
      <c r="I41" s="144">
        <v>30</v>
      </c>
      <c r="J41" s="145">
        <v>20</v>
      </c>
      <c r="K41" s="146">
        <v>53.9</v>
      </c>
      <c r="L41" s="147">
        <v>1</v>
      </c>
      <c r="M41" s="148">
        <f t="shared" si="4"/>
        <v>0</v>
      </c>
      <c r="N41" s="149" t="str">
        <f t="shared" si="3"/>
        <v>OK</v>
      </c>
      <c r="O41" s="150">
        <f t="shared" si="5"/>
        <v>53.9</v>
      </c>
      <c r="P41" s="151">
        <v>0</v>
      </c>
      <c r="Q41" s="152">
        <v>1</v>
      </c>
      <c r="R41" s="99"/>
      <c r="S41" s="99"/>
      <c r="T41" s="99"/>
      <c r="U41" s="99"/>
      <c r="V41" s="99"/>
      <c r="W41" s="99"/>
      <c r="X41" s="99"/>
      <c r="Y41" s="99"/>
      <c r="Z41" s="99"/>
      <c r="AA41" s="99"/>
      <c r="AB41" s="99"/>
      <c r="AC41" s="99"/>
      <c r="AD41" s="99"/>
    </row>
    <row r="42" spans="1:30" ht="15.75" customHeight="1" thickBot="1" x14ac:dyDescent="0.3">
      <c r="A42" s="64" t="s">
        <v>67</v>
      </c>
      <c r="B42" s="139">
        <v>245</v>
      </c>
      <c r="C42" s="140"/>
      <c r="D42" s="140"/>
      <c r="E42" s="139">
        <v>245</v>
      </c>
      <c r="F42" s="142" t="s">
        <v>330</v>
      </c>
      <c r="G42" s="153" t="s">
        <v>112</v>
      </c>
      <c r="H42" s="140" t="s">
        <v>786</v>
      </c>
      <c r="I42" s="144">
        <v>30</v>
      </c>
      <c r="J42" s="145">
        <v>20</v>
      </c>
      <c r="K42" s="146">
        <v>19.309999999999999</v>
      </c>
      <c r="L42" s="147">
        <v>5</v>
      </c>
      <c r="M42" s="148">
        <f t="shared" si="4"/>
        <v>0</v>
      </c>
      <c r="N42" s="149" t="str">
        <f t="shared" si="3"/>
        <v>OK</v>
      </c>
      <c r="O42" s="150">
        <f t="shared" si="5"/>
        <v>96.55</v>
      </c>
      <c r="P42" s="151">
        <v>0</v>
      </c>
      <c r="Q42" s="152">
        <v>5</v>
      </c>
      <c r="R42" s="99"/>
      <c r="S42" s="99"/>
      <c r="T42" s="99"/>
      <c r="U42" s="99"/>
      <c r="V42" s="99"/>
      <c r="W42" s="99"/>
      <c r="X42" s="99"/>
      <c r="Y42" s="99"/>
      <c r="Z42" s="99"/>
      <c r="AA42" s="99"/>
      <c r="AB42" s="99"/>
      <c r="AC42" s="99"/>
      <c r="AD42" s="99"/>
    </row>
    <row r="43" spans="1:30" ht="15.75" customHeight="1" thickBot="1" x14ac:dyDescent="0.3">
      <c r="A43" s="64" t="s">
        <v>67</v>
      </c>
      <c r="B43" s="139">
        <v>247</v>
      </c>
      <c r="C43" s="140"/>
      <c r="D43" s="140"/>
      <c r="E43" s="139">
        <v>247</v>
      </c>
      <c r="F43" s="142" t="s">
        <v>332</v>
      </c>
      <c r="G43" s="153" t="s">
        <v>112</v>
      </c>
      <c r="H43" s="140" t="s">
        <v>786</v>
      </c>
      <c r="I43" s="144">
        <v>30</v>
      </c>
      <c r="J43" s="145">
        <v>20</v>
      </c>
      <c r="K43" s="146">
        <v>29</v>
      </c>
      <c r="L43" s="147">
        <v>5</v>
      </c>
      <c r="M43" s="148">
        <f t="shared" si="4"/>
        <v>0</v>
      </c>
      <c r="N43" s="149" t="str">
        <f t="shared" si="3"/>
        <v>OK</v>
      </c>
      <c r="O43" s="150">
        <f t="shared" si="5"/>
        <v>145</v>
      </c>
      <c r="P43" s="151">
        <v>0</v>
      </c>
      <c r="Q43" s="152">
        <v>5</v>
      </c>
      <c r="R43" s="99"/>
      <c r="S43" s="99"/>
      <c r="T43" s="99"/>
      <c r="U43" s="99"/>
      <c r="V43" s="99"/>
      <c r="W43" s="99"/>
      <c r="X43" s="99"/>
      <c r="Y43" s="99"/>
      <c r="Z43" s="99"/>
      <c r="AA43" s="99"/>
      <c r="AB43" s="99"/>
      <c r="AC43" s="99"/>
      <c r="AD43" s="99"/>
    </row>
    <row r="44" spans="1:30" ht="15.75" customHeight="1" thickBot="1" x14ac:dyDescent="0.3">
      <c r="A44" s="64" t="s">
        <v>67</v>
      </c>
      <c r="B44" s="139">
        <v>284</v>
      </c>
      <c r="C44" s="140"/>
      <c r="D44" s="140"/>
      <c r="E44" s="139">
        <v>284</v>
      </c>
      <c r="F44" s="142" t="s">
        <v>379</v>
      </c>
      <c r="G44" s="153" t="s">
        <v>378</v>
      </c>
      <c r="H44" s="140" t="s">
        <v>786</v>
      </c>
      <c r="I44" s="144">
        <v>30</v>
      </c>
      <c r="J44" s="145">
        <v>20</v>
      </c>
      <c r="K44" s="146">
        <v>2.5</v>
      </c>
      <c r="L44" s="147">
        <v>50</v>
      </c>
      <c r="M44" s="148">
        <f t="shared" si="4"/>
        <v>0</v>
      </c>
      <c r="N44" s="149" t="str">
        <f t="shared" si="3"/>
        <v>OK</v>
      </c>
      <c r="O44" s="150">
        <f t="shared" si="5"/>
        <v>125</v>
      </c>
      <c r="P44" s="151">
        <v>0</v>
      </c>
      <c r="Q44" s="152">
        <v>50</v>
      </c>
      <c r="R44" s="99"/>
      <c r="S44" s="99"/>
      <c r="T44" s="99"/>
      <c r="U44" s="99"/>
      <c r="V44" s="99"/>
      <c r="W44" s="99"/>
      <c r="X44" s="99"/>
      <c r="Y44" s="99"/>
      <c r="Z44" s="99"/>
      <c r="AA44" s="99"/>
      <c r="AB44" s="99"/>
      <c r="AC44" s="99"/>
      <c r="AD44" s="99"/>
    </row>
    <row r="45" spans="1:30" ht="15.75" customHeight="1" thickBot="1" x14ac:dyDescent="0.3">
      <c r="A45" s="64" t="s">
        <v>67</v>
      </c>
      <c r="B45" s="139">
        <v>291</v>
      </c>
      <c r="C45" s="140"/>
      <c r="D45" s="140"/>
      <c r="E45" s="139">
        <v>291</v>
      </c>
      <c r="F45" s="142" t="s">
        <v>387</v>
      </c>
      <c r="G45" s="153" t="s">
        <v>112</v>
      </c>
      <c r="H45" s="140" t="s">
        <v>786</v>
      </c>
      <c r="I45" s="144">
        <v>30</v>
      </c>
      <c r="J45" s="145">
        <v>20</v>
      </c>
      <c r="K45" s="146">
        <v>0.47</v>
      </c>
      <c r="L45" s="147">
        <v>400</v>
      </c>
      <c r="M45" s="148">
        <f t="shared" si="4"/>
        <v>0</v>
      </c>
      <c r="N45" s="149" t="str">
        <f t="shared" si="3"/>
        <v>OK</v>
      </c>
      <c r="O45" s="150">
        <f t="shared" si="5"/>
        <v>188</v>
      </c>
      <c r="P45" s="151">
        <v>0</v>
      </c>
      <c r="Q45" s="152">
        <v>400</v>
      </c>
      <c r="R45" s="99"/>
      <c r="S45" s="99"/>
      <c r="T45" s="99"/>
      <c r="U45" s="99"/>
      <c r="V45" s="99"/>
      <c r="W45" s="99"/>
      <c r="X45" s="99"/>
      <c r="Y45" s="99"/>
      <c r="Z45" s="99"/>
      <c r="AA45" s="99"/>
      <c r="AB45" s="99"/>
      <c r="AC45" s="99"/>
      <c r="AD45" s="99"/>
    </row>
    <row r="46" spans="1:30" ht="15.75" customHeight="1" thickBot="1" x14ac:dyDescent="0.3">
      <c r="A46" s="64" t="s">
        <v>67</v>
      </c>
      <c r="B46" s="139">
        <v>316</v>
      </c>
      <c r="C46" s="140"/>
      <c r="D46" s="140"/>
      <c r="E46" s="139">
        <v>316</v>
      </c>
      <c r="F46" s="142" t="s">
        <v>415</v>
      </c>
      <c r="G46" s="153" t="s">
        <v>389</v>
      </c>
      <c r="H46" s="140" t="s">
        <v>786</v>
      </c>
      <c r="I46" s="144">
        <v>30</v>
      </c>
      <c r="J46" s="145">
        <v>20</v>
      </c>
      <c r="K46" s="146">
        <v>8</v>
      </c>
      <c r="L46" s="147">
        <v>1</v>
      </c>
      <c r="M46" s="148">
        <f t="shared" si="4"/>
        <v>0</v>
      </c>
      <c r="N46" s="149" t="str">
        <f t="shared" si="3"/>
        <v>OK</v>
      </c>
      <c r="O46" s="150">
        <f t="shared" si="5"/>
        <v>8</v>
      </c>
      <c r="P46" s="151">
        <v>0</v>
      </c>
      <c r="Q46" s="152">
        <v>1</v>
      </c>
      <c r="R46" s="99"/>
      <c r="S46" s="99"/>
      <c r="T46" s="99"/>
      <c r="U46" s="99"/>
      <c r="V46" s="99"/>
      <c r="W46" s="99"/>
      <c r="X46" s="99"/>
      <c r="Y46" s="99"/>
      <c r="Z46" s="99"/>
      <c r="AA46" s="99"/>
      <c r="AB46" s="99"/>
      <c r="AC46" s="99"/>
      <c r="AD46" s="99"/>
    </row>
    <row r="47" spans="1:30" ht="15.75" customHeight="1" thickBot="1" x14ac:dyDescent="0.3">
      <c r="A47" s="64" t="s">
        <v>67</v>
      </c>
      <c r="B47" s="139">
        <v>324</v>
      </c>
      <c r="C47" s="140"/>
      <c r="D47" s="140"/>
      <c r="E47" s="139">
        <v>324</v>
      </c>
      <c r="F47" s="142" t="s">
        <v>423</v>
      </c>
      <c r="G47" s="153" t="s">
        <v>389</v>
      </c>
      <c r="H47" s="140" t="s">
        <v>786</v>
      </c>
      <c r="I47" s="144">
        <v>30</v>
      </c>
      <c r="J47" s="145">
        <v>20</v>
      </c>
      <c r="K47" s="146">
        <v>11.5</v>
      </c>
      <c r="L47" s="147">
        <v>1</v>
      </c>
      <c r="M47" s="148">
        <f t="shared" si="4"/>
        <v>0</v>
      </c>
      <c r="N47" s="149" t="str">
        <f t="shared" si="3"/>
        <v>OK</v>
      </c>
      <c r="O47" s="150">
        <f t="shared" si="5"/>
        <v>11.5</v>
      </c>
      <c r="P47" s="151">
        <v>0</v>
      </c>
      <c r="Q47" s="152">
        <v>1</v>
      </c>
      <c r="R47" s="99"/>
      <c r="S47" s="99"/>
      <c r="T47" s="99"/>
      <c r="U47" s="99"/>
      <c r="V47" s="99"/>
      <c r="W47" s="99"/>
      <c r="X47" s="99"/>
      <c r="Y47" s="99"/>
      <c r="Z47" s="99"/>
      <c r="AA47" s="99"/>
      <c r="AB47" s="99"/>
      <c r="AC47" s="99"/>
      <c r="AD47" s="99"/>
    </row>
    <row r="48" spans="1:30" ht="15.75" customHeight="1" thickBot="1" x14ac:dyDescent="0.3">
      <c r="A48" s="64" t="s">
        <v>67</v>
      </c>
      <c r="B48" s="139">
        <v>328</v>
      </c>
      <c r="C48" s="140"/>
      <c r="D48" s="140"/>
      <c r="E48" s="139">
        <v>328</v>
      </c>
      <c r="F48" s="156" t="s">
        <v>428</v>
      </c>
      <c r="G48" s="153" t="s">
        <v>389</v>
      </c>
      <c r="H48" s="140" t="s">
        <v>784</v>
      </c>
      <c r="I48" s="144">
        <v>30</v>
      </c>
      <c r="J48" s="145">
        <v>20</v>
      </c>
      <c r="K48" s="146">
        <v>190</v>
      </c>
      <c r="L48" s="147">
        <v>1</v>
      </c>
      <c r="M48" s="148">
        <f t="shared" si="4"/>
        <v>0</v>
      </c>
      <c r="N48" s="149" t="str">
        <f t="shared" si="3"/>
        <v>OK</v>
      </c>
      <c r="O48" s="150">
        <f t="shared" si="5"/>
        <v>190</v>
      </c>
      <c r="P48" s="151">
        <v>0</v>
      </c>
      <c r="Q48" s="152">
        <v>1</v>
      </c>
      <c r="R48" s="99"/>
      <c r="S48" s="99"/>
      <c r="T48" s="99"/>
      <c r="U48" s="99"/>
      <c r="V48" s="99"/>
      <c r="W48" s="99"/>
      <c r="X48" s="99"/>
      <c r="Y48" s="99"/>
      <c r="Z48" s="99"/>
      <c r="AA48" s="99"/>
      <c r="AB48" s="99"/>
      <c r="AC48" s="99"/>
      <c r="AD48" s="99"/>
    </row>
    <row r="49" spans="1:30" ht="15.75" customHeight="1" thickBot="1" x14ac:dyDescent="0.3">
      <c r="A49" s="64" t="s">
        <v>67</v>
      </c>
      <c r="B49" s="139">
        <v>342</v>
      </c>
      <c r="C49" s="140"/>
      <c r="D49" s="140"/>
      <c r="E49" s="139">
        <v>342</v>
      </c>
      <c r="F49" s="157" t="s">
        <v>789</v>
      </c>
      <c r="G49" s="153" t="s">
        <v>389</v>
      </c>
      <c r="H49" s="140" t="s">
        <v>785</v>
      </c>
      <c r="I49" s="144">
        <v>30</v>
      </c>
      <c r="J49" s="145">
        <v>20</v>
      </c>
      <c r="K49" s="146">
        <v>21.6</v>
      </c>
      <c r="L49" s="147">
        <v>1</v>
      </c>
      <c r="M49" s="148">
        <f t="shared" si="4"/>
        <v>0</v>
      </c>
      <c r="N49" s="149" t="str">
        <f t="shared" si="3"/>
        <v>OK</v>
      </c>
      <c r="O49" s="150">
        <f t="shared" si="5"/>
        <v>21.6</v>
      </c>
      <c r="P49" s="151">
        <v>0</v>
      </c>
      <c r="Q49" s="152">
        <v>1</v>
      </c>
      <c r="R49" s="99"/>
      <c r="S49" s="99"/>
      <c r="T49" s="99"/>
      <c r="U49" s="99"/>
      <c r="V49" s="99"/>
      <c r="W49" s="99"/>
      <c r="X49" s="99"/>
      <c r="Y49" s="99"/>
      <c r="Z49" s="99"/>
      <c r="AA49" s="99"/>
      <c r="AB49" s="99"/>
      <c r="AC49" s="99"/>
      <c r="AD49" s="99"/>
    </row>
    <row r="50" spans="1:30" ht="15.75" customHeight="1" thickBot="1" x14ac:dyDescent="0.3">
      <c r="A50" s="64" t="s">
        <v>67</v>
      </c>
      <c r="B50" s="139">
        <v>350</v>
      </c>
      <c r="C50" s="140"/>
      <c r="D50" s="140"/>
      <c r="E50" s="139">
        <v>350</v>
      </c>
      <c r="F50" s="142" t="s">
        <v>452</v>
      </c>
      <c r="G50" s="153" t="s">
        <v>389</v>
      </c>
      <c r="H50" s="140" t="s">
        <v>785</v>
      </c>
      <c r="I50" s="144">
        <v>30</v>
      </c>
      <c r="J50" s="145">
        <v>20</v>
      </c>
      <c r="K50" s="146">
        <v>9</v>
      </c>
      <c r="L50" s="147">
        <v>2</v>
      </c>
      <c r="M50" s="148">
        <f t="shared" si="4"/>
        <v>0</v>
      </c>
      <c r="N50" s="149" t="str">
        <f t="shared" si="3"/>
        <v>OK</v>
      </c>
      <c r="O50" s="150">
        <f t="shared" si="5"/>
        <v>18</v>
      </c>
      <c r="P50" s="151">
        <v>0</v>
      </c>
      <c r="Q50" s="152">
        <v>2</v>
      </c>
      <c r="R50" s="99"/>
      <c r="S50" s="99"/>
      <c r="T50" s="99"/>
      <c r="U50" s="99"/>
      <c r="V50" s="99"/>
      <c r="W50" s="99"/>
      <c r="X50" s="99"/>
      <c r="Y50" s="99"/>
      <c r="Z50" s="99"/>
      <c r="AA50" s="99"/>
      <c r="AB50" s="99"/>
      <c r="AC50" s="99"/>
      <c r="AD50" s="99"/>
    </row>
    <row r="51" spans="1:30" ht="15.75" customHeight="1" thickBot="1" x14ac:dyDescent="0.3">
      <c r="A51" s="64" t="s">
        <v>67</v>
      </c>
      <c r="B51" s="139">
        <v>356</v>
      </c>
      <c r="C51" s="140"/>
      <c r="D51" s="140"/>
      <c r="E51" s="139">
        <v>356</v>
      </c>
      <c r="F51" s="142" t="s">
        <v>457</v>
      </c>
      <c r="G51" s="153" t="s">
        <v>389</v>
      </c>
      <c r="H51" s="140" t="s">
        <v>784</v>
      </c>
      <c r="I51" s="144">
        <v>30</v>
      </c>
      <c r="J51" s="145">
        <v>20</v>
      </c>
      <c r="K51" s="146">
        <v>145</v>
      </c>
      <c r="L51" s="147">
        <v>1</v>
      </c>
      <c r="M51" s="148">
        <f t="shared" si="4"/>
        <v>0</v>
      </c>
      <c r="N51" s="149" t="str">
        <f t="shared" si="3"/>
        <v>OK</v>
      </c>
      <c r="O51" s="150">
        <f t="shared" si="5"/>
        <v>145</v>
      </c>
      <c r="P51" s="151">
        <v>0</v>
      </c>
      <c r="Q51" s="152">
        <v>1</v>
      </c>
      <c r="R51" s="99"/>
      <c r="S51" s="99"/>
      <c r="T51" s="99"/>
      <c r="U51" s="99"/>
      <c r="V51" s="99"/>
      <c r="W51" s="99"/>
      <c r="X51" s="99"/>
      <c r="Y51" s="99"/>
      <c r="Z51" s="99"/>
      <c r="AA51" s="99"/>
      <c r="AB51" s="99"/>
      <c r="AC51" s="99"/>
      <c r="AD51" s="99"/>
    </row>
    <row r="52" spans="1:30" ht="15.75" customHeight="1" thickBot="1" x14ac:dyDescent="0.3">
      <c r="A52" s="64" t="s">
        <v>67</v>
      </c>
      <c r="B52" s="139">
        <v>368</v>
      </c>
      <c r="C52" s="140"/>
      <c r="D52" s="140"/>
      <c r="E52" s="139">
        <v>368</v>
      </c>
      <c r="F52" s="142" t="s">
        <v>467</v>
      </c>
      <c r="G52" s="153" t="s">
        <v>389</v>
      </c>
      <c r="H52" s="140" t="s">
        <v>784</v>
      </c>
      <c r="I52" s="144">
        <v>30</v>
      </c>
      <c r="J52" s="145">
        <v>20</v>
      </c>
      <c r="K52" s="146">
        <v>148</v>
      </c>
      <c r="L52" s="147">
        <v>1</v>
      </c>
      <c r="M52" s="148">
        <f t="shared" si="4"/>
        <v>0</v>
      </c>
      <c r="N52" s="149" t="str">
        <f t="shared" si="3"/>
        <v>OK</v>
      </c>
      <c r="O52" s="150">
        <f t="shared" si="5"/>
        <v>148</v>
      </c>
      <c r="P52" s="151">
        <v>0</v>
      </c>
      <c r="Q52" s="152">
        <v>1</v>
      </c>
      <c r="R52" s="99"/>
      <c r="S52" s="99"/>
      <c r="T52" s="99"/>
      <c r="U52" s="99"/>
      <c r="V52" s="99"/>
      <c r="W52" s="99"/>
      <c r="X52" s="99"/>
      <c r="Y52" s="99"/>
      <c r="Z52" s="99"/>
      <c r="AA52" s="99"/>
      <c r="AB52" s="99"/>
      <c r="AC52" s="99"/>
      <c r="AD52" s="99"/>
    </row>
    <row r="53" spans="1:30" ht="15.75" customHeight="1" thickBot="1" x14ac:dyDescent="0.3">
      <c r="A53" s="64" t="s">
        <v>67</v>
      </c>
      <c r="B53" s="139">
        <v>386</v>
      </c>
      <c r="C53" s="140"/>
      <c r="D53" s="140"/>
      <c r="E53" s="139">
        <v>386</v>
      </c>
      <c r="F53" s="142" t="s">
        <v>482</v>
      </c>
      <c r="G53" s="153" t="s">
        <v>389</v>
      </c>
      <c r="H53" s="140" t="s">
        <v>786</v>
      </c>
      <c r="I53" s="144">
        <v>30</v>
      </c>
      <c r="J53" s="145">
        <v>20</v>
      </c>
      <c r="K53" s="146">
        <v>18.100000000000001</v>
      </c>
      <c r="L53" s="147">
        <v>1</v>
      </c>
      <c r="M53" s="148">
        <f t="shared" si="4"/>
        <v>0</v>
      </c>
      <c r="N53" s="149" t="str">
        <f t="shared" si="3"/>
        <v>OK</v>
      </c>
      <c r="O53" s="150">
        <f t="shared" si="5"/>
        <v>18.100000000000001</v>
      </c>
      <c r="P53" s="151">
        <v>0</v>
      </c>
      <c r="Q53" s="152">
        <v>1</v>
      </c>
      <c r="R53" s="99"/>
      <c r="S53" s="99"/>
      <c r="T53" s="99"/>
      <c r="U53" s="99"/>
      <c r="V53" s="99"/>
      <c r="W53" s="99"/>
      <c r="X53" s="99"/>
      <c r="Y53" s="99"/>
      <c r="Z53" s="99"/>
      <c r="AA53" s="99"/>
      <c r="AB53" s="99"/>
      <c r="AC53" s="99"/>
      <c r="AD53" s="99"/>
    </row>
    <row r="54" spans="1:30" ht="15.75" customHeight="1" thickBot="1" x14ac:dyDescent="0.3">
      <c r="A54" s="64" t="s">
        <v>67</v>
      </c>
      <c r="B54" s="139">
        <v>390</v>
      </c>
      <c r="C54" s="140"/>
      <c r="D54" s="140"/>
      <c r="E54" s="139">
        <v>390</v>
      </c>
      <c r="F54" s="142" t="s">
        <v>486</v>
      </c>
      <c r="G54" s="153" t="s">
        <v>389</v>
      </c>
      <c r="H54" s="140" t="s">
        <v>786</v>
      </c>
      <c r="I54" s="144">
        <v>30</v>
      </c>
      <c r="J54" s="145">
        <v>20</v>
      </c>
      <c r="K54" s="146">
        <v>39</v>
      </c>
      <c r="L54" s="147">
        <v>1</v>
      </c>
      <c r="M54" s="148">
        <f t="shared" si="4"/>
        <v>0</v>
      </c>
      <c r="N54" s="149" t="str">
        <f t="shared" ref="N54:N85" si="6">IF(M54&lt;0,"ATENÇÃO","OK")</f>
        <v>OK</v>
      </c>
      <c r="O54" s="150">
        <f t="shared" si="5"/>
        <v>39</v>
      </c>
      <c r="P54" s="151">
        <v>0</v>
      </c>
      <c r="Q54" s="152">
        <v>1</v>
      </c>
      <c r="R54" s="99"/>
      <c r="S54" s="99"/>
      <c r="T54" s="99"/>
      <c r="U54" s="99"/>
      <c r="V54" s="99"/>
      <c r="W54" s="99"/>
      <c r="X54" s="99"/>
      <c r="Y54" s="99"/>
      <c r="Z54" s="99"/>
      <c r="AA54" s="99"/>
      <c r="AB54" s="99"/>
      <c r="AC54" s="99"/>
      <c r="AD54" s="99"/>
    </row>
    <row r="55" spans="1:30" ht="15.75" customHeight="1" thickBot="1" x14ac:dyDescent="0.3">
      <c r="A55" s="64" t="s">
        <v>67</v>
      </c>
      <c r="B55" s="139">
        <v>395</v>
      </c>
      <c r="C55" s="140"/>
      <c r="D55" s="140"/>
      <c r="E55" s="139">
        <v>395</v>
      </c>
      <c r="F55" s="142" t="s">
        <v>492</v>
      </c>
      <c r="G55" s="153" t="s">
        <v>389</v>
      </c>
      <c r="H55" s="140" t="s">
        <v>785</v>
      </c>
      <c r="I55" s="144">
        <v>30</v>
      </c>
      <c r="J55" s="145">
        <v>20</v>
      </c>
      <c r="K55" s="146">
        <v>15.7</v>
      </c>
      <c r="L55" s="147">
        <v>1</v>
      </c>
      <c r="M55" s="148">
        <f t="shared" si="4"/>
        <v>0</v>
      </c>
      <c r="N55" s="149" t="str">
        <f t="shared" si="6"/>
        <v>OK</v>
      </c>
      <c r="O55" s="150">
        <f t="shared" si="5"/>
        <v>15.7</v>
      </c>
      <c r="P55" s="151">
        <v>0</v>
      </c>
      <c r="Q55" s="152">
        <v>1</v>
      </c>
      <c r="R55" s="99"/>
      <c r="S55" s="99"/>
      <c r="T55" s="99"/>
      <c r="U55" s="99"/>
      <c r="V55" s="99"/>
      <c r="W55" s="99"/>
      <c r="X55" s="99"/>
      <c r="Y55" s="99"/>
      <c r="Z55" s="99"/>
      <c r="AA55" s="99"/>
      <c r="AB55" s="99"/>
      <c r="AC55" s="99"/>
      <c r="AD55" s="99"/>
    </row>
    <row r="56" spans="1:30" ht="15.75" customHeight="1" thickBot="1" x14ac:dyDescent="0.3">
      <c r="A56" s="64" t="s">
        <v>67</v>
      </c>
      <c r="B56" s="139">
        <v>398</v>
      </c>
      <c r="C56" s="140"/>
      <c r="D56" s="140"/>
      <c r="E56" s="139">
        <v>398</v>
      </c>
      <c r="F56" s="142" t="s">
        <v>495</v>
      </c>
      <c r="G56" s="153" t="s">
        <v>389</v>
      </c>
      <c r="H56" s="140" t="s">
        <v>786</v>
      </c>
      <c r="I56" s="144">
        <v>30</v>
      </c>
      <c r="J56" s="145">
        <v>20</v>
      </c>
      <c r="K56" s="146">
        <v>15</v>
      </c>
      <c r="L56" s="147">
        <v>1</v>
      </c>
      <c r="M56" s="148">
        <f t="shared" si="4"/>
        <v>0</v>
      </c>
      <c r="N56" s="149" t="str">
        <f t="shared" si="6"/>
        <v>OK</v>
      </c>
      <c r="O56" s="150">
        <f t="shared" si="5"/>
        <v>15</v>
      </c>
      <c r="P56" s="151">
        <v>0</v>
      </c>
      <c r="Q56" s="152">
        <v>1</v>
      </c>
      <c r="R56" s="99"/>
      <c r="S56" s="99"/>
      <c r="T56" s="99"/>
      <c r="U56" s="99"/>
      <c r="V56" s="99"/>
      <c r="W56" s="99"/>
      <c r="X56" s="99"/>
      <c r="Y56" s="99"/>
      <c r="Z56" s="99"/>
      <c r="AA56" s="99"/>
      <c r="AB56" s="99"/>
      <c r="AC56" s="99"/>
      <c r="AD56" s="99"/>
    </row>
    <row r="57" spans="1:30" ht="15.75" customHeight="1" thickBot="1" x14ac:dyDescent="0.3">
      <c r="A57" s="64" t="s">
        <v>67</v>
      </c>
      <c r="B57" s="139">
        <v>401</v>
      </c>
      <c r="C57" s="140"/>
      <c r="D57" s="140"/>
      <c r="E57" s="139">
        <v>401</v>
      </c>
      <c r="F57" s="142" t="s">
        <v>499</v>
      </c>
      <c r="G57" s="153" t="s">
        <v>498</v>
      </c>
      <c r="H57" s="140" t="s">
        <v>788</v>
      </c>
      <c r="I57" s="144">
        <v>30</v>
      </c>
      <c r="J57" s="145">
        <v>20</v>
      </c>
      <c r="K57" s="146">
        <v>1080</v>
      </c>
      <c r="L57" s="147">
        <v>1</v>
      </c>
      <c r="M57" s="148">
        <f t="shared" si="4"/>
        <v>0</v>
      </c>
      <c r="N57" s="149" t="str">
        <f t="shared" si="6"/>
        <v>OK</v>
      </c>
      <c r="O57" s="150">
        <f t="shared" si="5"/>
        <v>1080</v>
      </c>
      <c r="P57" s="151">
        <v>0</v>
      </c>
      <c r="Q57" s="152">
        <v>1</v>
      </c>
      <c r="R57" s="99"/>
      <c r="S57" s="99"/>
      <c r="T57" s="99"/>
      <c r="U57" s="99"/>
      <c r="V57" s="99"/>
      <c r="W57" s="99"/>
      <c r="X57" s="99"/>
      <c r="Y57" s="99"/>
      <c r="Z57" s="99"/>
      <c r="AA57" s="99"/>
      <c r="AB57" s="99"/>
      <c r="AC57" s="99"/>
      <c r="AD57" s="99"/>
    </row>
    <row r="58" spans="1:30" ht="15.75" customHeight="1" thickBot="1" x14ac:dyDescent="0.3">
      <c r="A58" s="64" t="s">
        <v>67</v>
      </c>
      <c r="B58" s="139">
        <v>403</v>
      </c>
      <c r="C58" s="140"/>
      <c r="D58" s="140"/>
      <c r="E58" s="139">
        <v>403</v>
      </c>
      <c r="F58" s="142" t="s">
        <v>501</v>
      </c>
      <c r="G58" s="153" t="s">
        <v>112</v>
      </c>
      <c r="H58" s="140" t="s">
        <v>786</v>
      </c>
      <c r="I58" s="144">
        <v>30</v>
      </c>
      <c r="J58" s="145">
        <v>20</v>
      </c>
      <c r="K58" s="146">
        <v>15.6</v>
      </c>
      <c r="L58" s="147">
        <v>1</v>
      </c>
      <c r="M58" s="148">
        <f t="shared" si="4"/>
        <v>0</v>
      </c>
      <c r="N58" s="149" t="str">
        <f t="shared" si="6"/>
        <v>OK</v>
      </c>
      <c r="O58" s="150">
        <f t="shared" si="5"/>
        <v>15.6</v>
      </c>
      <c r="P58" s="151">
        <v>0</v>
      </c>
      <c r="Q58" s="152">
        <v>1</v>
      </c>
      <c r="R58" s="99"/>
      <c r="S58" s="99"/>
      <c r="T58" s="99"/>
      <c r="U58" s="99"/>
      <c r="V58" s="99"/>
      <c r="W58" s="99"/>
      <c r="X58" s="99"/>
      <c r="Y58" s="99"/>
      <c r="Z58" s="99"/>
      <c r="AA58" s="99"/>
      <c r="AB58" s="99"/>
      <c r="AC58" s="99"/>
      <c r="AD58" s="99"/>
    </row>
    <row r="59" spans="1:30" ht="15.75" customHeight="1" thickBot="1" x14ac:dyDescent="0.3">
      <c r="A59" s="64" t="s">
        <v>67</v>
      </c>
      <c r="B59" s="139">
        <v>457</v>
      </c>
      <c r="C59" s="140"/>
      <c r="D59" s="140"/>
      <c r="E59" s="139">
        <v>457</v>
      </c>
      <c r="F59" s="142" t="s">
        <v>559</v>
      </c>
      <c r="G59" s="153" t="s">
        <v>389</v>
      </c>
      <c r="H59" s="140" t="s">
        <v>784</v>
      </c>
      <c r="I59" s="144">
        <v>30</v>
      </c>
      <c r="J59" s="145">
        <v>20</v>
      </c>
      <c r="K59" s="146">
        <v>63</v>
      </c>
      <c r="L59" s="147">
        <v>1</v>
      </c>
      <c r="M59" s="148">
        <f t="shared" si="4"/>
        <v>0</v>
      </c>
      <c r="N59" s="149" t="str">
        <f t="shared" si="6"/>
        <v>OK</v>
      </c>
      <c r="O59" s="150">
        <f t="shared" si="5"/>
        <v>63</v>
      </c>
      <c r="P59" s="151">
        <v>0</v>
      </c>
      <c r="Q59" s="152">
        <v>1</v>
      </c>
      <c r="R59" s="99"/>
      <c r="S59" s="99"/>
      <c r="T59" s="99"/>
      <c r="U59" s="99"/>
      <c r="V59" s="99"/>
      <c r="W59" s="99"/>
      <c r="X59" s="99"/>
      <c r="Y59" s="99"/>
      <c r="Z59" s="99"/>
      <c r="AA59" s="99"/>
      <c r="AB59" s="99"/>
      <c r="AC59" s="99"/>
      <c r="AD59" s="99"/>
    </row>
    <row r="60" spans="1:30" ht="15.75" customHeight="1" thickBot="1" x14ac:dyDescent="0.3">
      <c r="A60" s="64" t="s">
        <v>67</v>
      </c>
      <c r="B60" s="139">
        <v>460</v>
      </c>
      <c r="C60" s="140"/>
      <c r="D60" s="140"/>
      <c r="E60" s="139">
        <v>460</v>
      </c>
      <c r="F60" s="142" t="s">
        <v>562</v>
      </c>
      <c r="G60" s="153" t="s">
        <v>389</v>
      </c>
      <c r="H60" s="140" t="s">
        <v>784</v>
      </c>
      <c r="I60" s="144">
        <v>30</v>
      </c>
      <c r="J60" s="145">
        <v>20</v>
      </c>
      <c r="K60" s="146">
        <v>33.75</v>
      </c>
      <c r="L60" s="147">
        <v>2</v>
      </c>
      <c r="M60" s="148">
        <f t="shared" si="4"/>
        <v>0</v>
      </c>
      <c r="N60" s="149" t="str">
        <f t="shared" si="6"/>
        <v>OK</v>
      </c>
      <c r="O60" s="150">
        <f t="shared" si="5"/>
        <v>67.5</v>
      </c>
      <c r="P60" s="151">
        <v>0</v>
      </c>
      <c r="Q60" s="152">
        <v>2</v>
      </c>
      <c r="R60" s="99"/>
      <c r="S60" s="99"/>
      <c r="T60" s="99"/>
      <c r="U60" s="99"/>
      <c r="V60" s="99"/>
      <c r="W60" s="99"/>
      <c r="X60" s="99"/>
      <c r="Y60" s="99"/>
      <c r="Z60" s="99"/>
      <c r="AA60" s="99"/>
      <c r="AB60" s="99"/>
      <c r="AC60" s="99"/>
      <c r="AD60" s="99"/>
    </row>
    <row r="61" spans="1:30" ht="15.75" customHeight="1" thickBot="1" x14ac:dyDescent="0.3">
      <c r="A61" s="64" t="s">
        <v>67</v>
      </c>
      <c r="B61" s="139">
        <v>467</v>
      </c>
      <c r="C61" s="140"/>
      <c r="D61" s="140"/>
      <c r="E61" s="139">
        <v>467</v>
      </c>
      <c r="F61" s="142" t="s">
        <v>569</v>
      </c>
      <c r="G61" s="153" t="s">
        <v>389</v>
      </c>
      <c r="H61" s="140" t="s">
        <v>786</v>
      </c>
      <c r="I61" s="144">
        <v>30</v>
      </c>
      <c r="J61" s="145">
        <v>20</v>
      </c>
      <c r="K61" s="146">
        <v>375</v>
      </c>
      <c r="L61" s="147">
        <v>1</v>
      </c>
      <c r="M61" s="148">
        <f t="shared" si="4"/>
        <v>0</v>
      </c>
      <c r="N61" s="149" t="str">
        <f t="shared" si="6"/>
        <v>OK</v>
      </c>
      <c r="O61" s="150">
        <f t="shared" si="5"/>
        <v>375</v>
      </c>
      <c r="P61" s="151">
        <v>0</v>
      </c>
      <c r="Q61" s="152">
        <v>1</v>
      </c>
      <c r="R61" s="99"/>
      <c r="S61" s="99"/>
      <c r="T61" s="99"/>
      <c r="U61" s="99"/>
      <c r="V61" s="99"/>
      <c r="W61" s="99"/>
      <c r="X61" s="99"/>
      <c r="Y61" s="99"/>
      <c r="Z61" s="99"/>
      <c r="AA61" s="99"/>
      <c r="AB61" s="99"/>
      <c r="AC61" s="99"/>
      <c r="AD61" s="99"/>
    </row>
    <row r="62" spans="1:30" ht="15.75" customHeight="1" thickBot="1" x14ac:dyDescent="0.3">
      <c r="A62" s="64" t="s">
        <v>67</v>
      </c>
      <c r="B62" s="139">
        <v>475</v>
      </c>
      <c r="C62" s="140"/>
      <c r="D62" s="140"/>
      <c r="E62" s="139">
        <v>475</v>
      </c>
      <c r="F62" s="142" t="s">
        <v>577</v>
      </c>
      <c r="G62" s="153" t="s">
        <v>389</v>
      </c>
      <c r="H62" s="140" t="s">
        <v>786</v>
      </c>
      <c r="I62" s="144">
        <v>30</v>
      </c>
      <c r="J62" s="145">
        <v>20</v>
      </c>
      <c r="K62" s="146">
        <v>230</v>
      </c>
      <c r="L62" s="147">
        <v>1</v>
      </c>
      <c r="M62" s="148">
        <f t="shared" si="4"/>
        <v>0</v>
      </c>
      <c r="N62" s="149" t="str">
        <f t="shared" si="6"/>
        <v>OK</v>
      </c>
      <c r="O62" s="150">
        <f t="shared" si="5"/>
        <v>230</v>
      </c>
      <c r="P62" s="151">
        <v>0</v>
      </c>
      <c r="Q62" s="152">
        <v>1</v>
      </c>
      <c r="R62" s="99"/>
      <c r="S62" s="99"/>
      <c r="T62" s="99"/>
      <c r="U62" s="99"/>
      <c r="V62" s="99"/>
      <c r="W62" s="99"/>
      <c r="X62" s="99"/>
      <c r="Y62" s="99"/>
      <c r="Z62" s="99"/>
      <c r="AA62" s="99"/>
      <c r="AB62" s="99"/>
      <c r="AC62" s="99"/>
      <c r="AD62" s="99"/>
    </row>
    <row r="63" spans="1:30" ht="15.75" customHeight="1" thickBot="1" x14ac:dyDescent="0.3">
      <c r="A63" s="64" t="s">
        <v>67</v>
      </c>
      <c r="B63" s="139">
        <v>477</v>
      </c>
      <c r="C63" s="140"/>
      <c r="D63" s="140"/>
      <c r="E63" s="139">
        <v>477</v>
      </c>
      <c r="F63" s="142" t="s">
        <v>579</v>
      </c>
      <c r="G63" s="153" t="s">
        <v>389</v>
      </c>
      <c r="H63" s="140" t="s">
        <v>786</v>
      </c>
      <c r="I63" s="144">
        <v>30</v>
      </c>
      <c r="J63" s="145">
        <v>20</v>
      </c>
      <c r="K63" s="146">
        <v>43</v>
      </c>
      <c r="L63" s="147">
        <v>1</v>
      </c>
      <c r="M63" s="148">
        <f t="shared" si="4"/>
        <v>0</v>
      </c>
      <c r="N63" s="149" t="str">
        <f t="shared" si="6"/>
        <v>OK</v>
      </c>
      <c r="O63" s="150">
        <f t="shared" si="5"/>
        <v>43</v>
      </c>
      <c r="P63" s="151">
        <v>0</v>
      </c>
      <c r="Q63" s="152">
        <v>1</v>
      </c>
      <c r="R63" s="99"/>
      <c r="S63" s="99"/>
      <c r="T63" s="99"/>
      <c r="U63" s="99"/>
      <c r="V63" s="99"/>
      <c r="W63" s="99"/>
      <c r="X63" s="99"/>
      <c r="Y63" s="99"/>
      <c r="Z63" s="99"/>
      <c r="AA63" s="99"/>
      <c r="AB63" s="99"/>
      <c r="AC63" s="99"/>
      <c r="AD63" s="99"/>
    </row>
    <row r="64" spans="1:30" ht="15.75" customHeight="1" thickBot="1" x14ac:dyDescent="0.3">
      <c r="A64" s="64" t="s">
        <v>67</v>
      </c>
      <c r="B64" s="139">
        <v>529</v>
      </c>
      <c r="C64" s="140"/>
      <c r="D64" s="140"/>
      <c r="E64" s="139">
        <v>529</v>
      </c>
      <c r="F64" s="142" t="s">
        <v>635</v>
      </c>
      <c r="G64" s="153" t="s">
        <v>389</v>
      </c>
      <c r="H64" s="140" t="s">
        <v>786</v>
      </c>
      <c r="I64" s="144">
        <v>30</v>
      </c>
      <c r="J64" s="145">
        <v>20</v>
      </c>
      <c r="K64" s="146">
        <v>13.5</v>
      </c>
      <c r="L64" s="147">
        <v>1</v>
      </c>
      <c r="M64" s="148">
        <f t="shared" si="4"/>
        <v>0</v>
      </c>
      <c r="N64" s="149" t="str">
        <f t="shared" si="6"/>
        <v>OK</v>
      </c>
      <c r="O64" s="150">
        <f t="shared" si="5"/>
        <v>13.5</v>
      </c>
      <c r="P64" s="151">
        <v>0</v>
      </c>
      <c r="Q64" s="152">
        <v>1</v>
      </c>
      <c r="R64" s="99"/>
      <c r="S64" s="99"/>
      <c r="T64" s="99"/>
      <c r="U64" s="99"/>
      <c r="V64" s="99"/>
      <c r="W64" s="99"/>
      <c r="X64" s="99"/>
      <c r="Y64" s="99"/>
      <c r="Z64" s="99"/>
      <c r="AA64" s="99"/>
      <c r="AB64" s="99"/>
      <c r="AC64" s="99"/>
      <c r="AD64" s="99"/>
    </row>
    <row r="65" spans="1:30" ht="15.75" customHeight="1" thickBot="1" x14ac:dyDescent="0.3">
      <c r="A65" s="64" t="s">
        <v>67</v>
      </c>
      <c r="B65" s="139">
        <v>538</v>
      </c>
      <c r="C65" s="140"/>
      <c r="D65" s="140"/>
      <c r="E65" s="139">
        <v>538</v>
      </c>
      <c r="F65" s="142" t="s">
        <v>644</v>
      </c>
      <c r="G65" s="153" t="s">
        <v>389</v>
      </c>
      <c r="H65" s="140" t="s">
        <v>786</v>
      </c>
      <c r="I65" s="144">
        <v>30</v>
      </c>
      <c r="J65" s="145">
        <v>20</v>
      </c>
      <c r="K65" s="146">
        <v>150</v>
      </c>
      <c r="L65" s="147">
        <v>1</v>
      </c>
      <c r="M65" s="148">
        <f t="shared" si="4"/>
        <v>0</v>
      </c>
      <c r="N65" s="149" t="str">
        <f t="shared" si="6"/>
        <v>OK</v>
      </c>
      <c r="O65" s="150">
        <f t="shared" si="5"/>
        <v>150</v>
      </c>
      <c r="P65" s="151">
        <v>0</v>
      </c>
      <c r="Q65" s="152">
        <v>1</v>
      </c>
      <c r="R65" s="99"/>
      <c r="S65" s="99"/>
      <c r="T65" s="99"/>
      <c r="U65" s="99"/>
      <c r="V65" s="99"/>
      <c r="W65" s="99"/>
      <c r="X65" s="99"/>
      <c r="Y65" s="99"/>
      <c r="Z65" s="99"/>
      <c r="AA65" s="99"/>
      <c r="AB65" s="99"/>
      <c r="AC65" s="99"/>
      <c r="AD65" s="99"/>
    </row>
    <row r="66" spans="1:30" ht="15.75" customHeight="1" thickBot="1" x14ac:dyDescent="0.3">
      <c r="A66" s="142" t="s">
        <v>51</v>
      </c>
      <c r="B66" s="139">
        <v>55</v>
      </c>
      <c r="C66" s="140"/>
      <c r="D66" s="140"/>
      <c r="E66" s="139">
        <v>55</v>
      </c>
      <c r="F66" s="142" t="s">
        <v>121</v>
      </c>
      <c r="G66" s="142" t="s">
        <v>117</v>
      </c>
      <c r="H66" s="140" t="s">
        <v>786</v>
      </c>
      <c r="I66" s="144">
        <v>30</v>
      </c>
      <c r="J66" s="145">
        <v>20</v>
      </c>
      <c r="K66" s="146">
        <v>21.3</v>
      </c>
      <c r="L66" s="147">
        <v>5</v>
      </c>
      <c r="M66" s="148">
        <f t="shared" si="4"/>
        <v>0</v>
      </c>
      <c r="N66" s="149" t="str">
        <f t="shared" si="6"/>
        <v>OK</v>
      </c>
      <c r="O66" s="150">
        <f t="shared" si="5"/>
        <v>106.5</v>
      </c>
      <c r="P66" s="147">
        <v>5</v>
      </c>
      <c r="Q66" s="152">
        <v>0</v>
      </c>
      <c r="R66" s="99"/>
      <c r="S66" s="99"/>
      <c r="T66" s="99"/>
      <c r="U66" s="99"/>
      <c r="V66" s="99"/>
      <c r="W66" s="99"/>
      <c r="X66" s="99"/>
      <c r="Y66" s="99"/>
      <c r="Z66" s="99"/>
      <c r="AA66" s="99"/>
      <c r="AB66" s="99"/>
      <c r="AC66" s="99"/>
      <c r="AD66" s="99"/>
    </row>
    <row r="67" spans="1:30" ht="15.75" customHeight="1" thickBot="1" x14ac:dyDescent="0.3">
      <c r="A67" s="142" t="s">
        <v>51</v>
      </c>
      <c r="B67" s="139">
        <v>149</v>
      </c>
      <c r="C67" s="140"/>
      <c r="D67" s="140"/>
      <c r="E67" s="139">
        <v>149</v>
      </c>
      <c r="F67" s="142" t="s">
        <v>198</v>
      </c>
      <c r="G67" s="142" t="s">
        <v>139</v>
      </c>
      <c r="H67" s="140" t="s">
        <v>786</v>
      </c>
      <c r="I67" s="144">
        <v>30</v>
      </c>
      <c r="J67" s="145">
        <v>20</v>
      </c>
      <c r="K67" s="146">
        <v>33</v>
      </c>
      <c r="L67" s="147">
        <v>20</v>
      </c>
      <c r="M67" s="148">
        <f t="shared" ref="M67:M98" si="7">L67-(SUM(P67:Q67))</f>
        <v>0</v>
      </c>
      <c r="N67" s="149" t="str">
        <f t="shared" si="6"/>
        <v>OK</v>
      </c>
      <c r="O67" s="150">
        <f t="shared" ref="O67:O98" si="8">K67*L67</f>
        <v>660</v>
      </c>
      <c r="P67" s="147">
        <v>20</v>
      </c>
      <c r="Q67" s="152">
        <v>0</v>
      </c>
      <c r="R67" s="99"/>
      <c r="S67" s="99"/>
      <c r="T67" s="99"/>
      <c r="U67" s="99"/>
      <c r="V67" s="99"/>
      <c r="W67" s="99"/>
      <c r="X67" s="99"/>
      <c r="Y67" s="99"/>
      <c r="Z67" s="99"/>
      <c r="AA67" s="99"/>
      <c r="AB67" s="99"/>
      <c r="AC67" s="99"/>
      <c r="AD67" s="99"/>
    </row>
    <row r="68" spans="1:30" ht="15.75" customHeight="1" thickBot="1" x14ac:dyDescent="0.3">
      <c r="A68" s="142" t="s">
        <v>51</v>
      </c>
      <c r="B68" s="139">
        <v>348</v>
      </c>
      <c r="C68" s="140"/>
      <c r="D68" s="140"/>
      <c r="E68" s="139">
        <v>348</v>
      </c>
      <c r="F68" s="142" t="s">
        <v>450</v>
      </c>
      <c r="G68" s="142" t="s">
        <v>395</v>
      </c>
      <c r="H68" s="140" t="s">
        <v>785</v>
      </c>
      <c r="I68" s="144">
        <v>30</v>
      </c>
      <c r="J68" s="145">
        <v>20</v>
      </c>
      <c r="K68" s="146">
        <v>25</v>
      </c>
      <c r="L68" s="147">
        <v>1</v>
      </c>
      <c r="M68" s="148">
        <f t="shared" si="7"/>
        <v>0</v>
      </c>
      <c r="N68" s="149" t="str">
        <f t="shared" si="6"/>
        <v>OK</v>
      </c>
      <c r="O68" s="150">
        <f t="shared" si="8"/>
        <v>25</v>
      </c>
      <c r="P68" s="147">
        <v>1</v>
      </c>
      <c r="Q68" s="152">
        <v>0</v>
      </c>
      <c r="R68" s="99"/>
      <c r="S68" s="99"/>
      <c r="T68" s="99"/>
      <c r="U68" s="99"/>
      <c r="V68" s="99"/>
      <c r="W68" s="99"/>
      <c r="X68" s="99"/>
      <c r="Y68" s="99"/>
      <c r="Z68" s="99"/>
      <c r="AA68" s="99"/>
      <c r="AB68" s="99"/>
      <c r="AC68" s="99"/>
      <c r="AD68" s="99"/>
    </row>
    <row r="69" spans="1:30" ht="15.75" customHeight="1" thickBot="1" x14ac:dyDescent="0.3">
      <c r="A69" s="142" t="s">
        <v>51</v>
      </c>
      <c r="B69" s="139">
        <v>352</v>
      </c>
      <c r="C69" s="140"/>
      <c r="D69" s="140"/>
      <c r="E69" s="139">
        <v>352</v>
      </c>
      <c r="F69" s="142" t="s">
        <v>454</v>
      </c>
      <c r="G69" s="142" t="s">
        <v>395</v>
      </c>
      <c r="H69" s="140" t="s">
        <v>786</v>
      </c>
      <c r="I69" s="144">
        <v>30</v>
      </c>
      <c r="J69" s="145">
        <v>20</v>
      </c>
      <c r="K69" s="146">
        <v>30</v>
      </c>
      <c r="L69" s="147">
        <v>2</v>
      </c>
      <c r="M69" s="148">
        <f t="shared" si="7"/>
        <v>0</v>
      </c>
      <c r="N69" s="149" t="str">
        <f t="shared" si="6"/>
        <v>OK</v>
      </c>
      <c r="O69" s="150">
        <f t="shared" si="8"/>
        <v>60</v>
      </c>
      <c r="P69" s="147">
        <v>2</v>
      </c>
      <c r="Q69" s="152">
        <v>0</v>
      </c>
      <c r="R69" s="99"/>
      <c r="S69" s="99"/>
      <c r="T69" s="99"/>
      <c r="U69" s="99"/>
      <c r="V69" s="99"/>
      <c r="W69" s="99"/>
      <c r="X69" s="99"/>
      <c r="Y69" s="99"/>
      <c r="Z69" s="99"/>
      <c r="AA69" s="99"/>
      <c r="AB69" s="99"/>
      <c r="AC69" s="99"/>
      <c r="AD69" s="99"/>
    </row>
    <row r="70" spans="1:30" ht="15.75" customHeight="1" thickBot="1" x14ac:dyDescent="0.3">
      <c r="A70" s="142" t="s">
        <v>51</v>
      </c>
      <c r="B70" s="139">
        <v>366</v>
      </c>
      <c r="C70" s="140"/>
      <c r="D70" s="140"/>
      <c r="E70" s="139">
        <v>366</v>
      </c>
      <c r="F70" s="142" t="s">
        <v>465</v>
      </c>
      <c r="G70" s="142" t="s">
        <v>395</v>
      </c>
      <c r="H70" s="140" t="s">
        <v>369</v>
      </c>
      <c r="I70" s="144">
        <v>30</v>
      </c>
      <c r="J70" s="145">
        <v>20</v>
      </c>
      <c r="K70" s="146">
        <v>15</v>
      </c>
      <c r="L70" s="147">
        <v>1</v>
      </c>
      <c r="M70" s="148">
        <f t="shared" si="7"/>
        <v>0</v>
      </c>
      <c r="N70" s="149" t="str">
        <f t="shared" si="6"/>
        <v>OK</v>
      </c>
      <c r="O70" s="150">
        <f t="shared" si="8"/>
        <v>15</v>
      </c>
      <c r="P70" s="147">
        <v>1</v>
      </c>
      <c r="Q70" s="152">
        <v>0</v>
      </c>
      <c r="R70" s="99"/>
      <c r="S70" s="99"/>
      <c r="T70" s="99"/>
      <c r="U70" s="99"/>
      <c r="V70" s="99"/>
      <c r="W70" s="99"/>
      <c r="X70" s="99"/>
      <c r="Y70" s="99"/>
      <c r="Z70" s="99"/>
      <c r="AA70" s="99"/>
      <c r="AB70" s="99"/>
      <c r="AC70" s="99"/>
      <c r="AD70" s="99"/>
    </row>
    <row r="71" spans="1:30" ht="15.75" customHeight="1" thickBot="1" x14ac:dyDescent="0.3">
      <c r="A71" s="142" t="s">
        <v>51</v>
      </c>
      <c r="B71" s="139">
        <v>380</v>
      </c>
      <c r="C71" s="140"/>
      <c r="D71" s="140"/>
      <c r="E71" s="139">
        <v>380</v>
      </c>
      <c r="F71" s="142" t="s">
        <v>476</v>
      </c>
      <c r="G71" s="142" t="s">
        <v>395</v>
      </c>
      <c r="H71" s="140" t="s">
        <v>786</v>
      </c>
      <c r="I71" s="144">
        <v>30</v>
      </c>
      <c r="J71" s="145">
        <v>20</v>
      </c>
      <c r="K71" s="146">
        <v>109</v>
      </c>
      <c r="L71" s="147">
        <v>1</v>
      </c>
      <c r="M71" s="148">
        <f t="shared" si="7"/>
        <v>0</v>
      </c>
      <c r="N71" s="149" t="str">
        <f t="shared" si="6"/>
        <v>OK</v>
      </c>
      <c r="O71" s="150">
        <f t="shared" si="8"/>
        <v>109</v>
      </c>
      <c r="P71" s="147">
        <v>1</v>
      </c>
      <c r="Q71" s="152">
        <v>0</v>
      </c>
      <c r="R71" s="99"/>
      <c r="S71" s="99"/>
      <c r="T71" s="99"/>
      <c r="U71" s="99"/>
      <c r="V71" s="99"/>
      <c r="W71" s="99"/>
      <c r="X71" s="99"/>
      <c r="Y71" s="99"/>
      <c r="Z71" s="99"/>
      <c r="AA71" s="99"/>
      <c r="AB71" s="99"/>
      <c r="AC71" s="99"/>
      <c r="AD71" s="99"/>
    </row>
    <row r="72" spans="1:30" ht="15.75" customHeight="1" thickBot="1" x14ac:dyDescent="0.3">
      <c r="A72" s="142" t="s">
        <v>51</v>
      </c>
      <c r="B72" s="139">
        <v>399</v>
      </c>
      <c r="C72" s="140"/>
      <c r="D72" s="140"/>
      <c r="E72" s="139">
        <v>399</v>
      </c>
      <c r="F72" s="142" t="s">
        <v>496</v>
      </c>
      <c r="G72" s="142" t="s">
        <v>395</v>
      </c>
      <c r="H72" s="140" t="s">
        <v>369</v>
      </c>
      <c r="I72" s="144">
        <v>30</v>
      </c>
      <c r="J72" s="145">
        <v>20</v>
      </c>
      <c r="K72" s="146">
        <v>15.5</v>
      </c>
      <c r="L72" s="147">
        <v>1</v>
      </c>
      <c r="M72" s="148">
        <f t="shared" si="7"/>
        <v>0</v>
      </c>
      <c r="N72" s="149" t="str">
        <f t="shared" si="6"/>
        <v>OK</v>
      </c>
      <c r="O72" s="150">
        <f t="shared" si="8"/>
        <v>15.5</v>
      </c>
      <c r="P72" s="147">
        <v>1</v>
      </c>
      <c r="Q72" s="152">
        <v>0</v>
      </c>
      <c r="R72" s="99"/>
      <c r="S72" s="99"/>
      <c r="T72" s="99"/>
      <c r="U72" s="99"/>
      <c r="V72" s="99"/>
      <c r="W72" s="99"/>
      <c r="X72" s="99"/>
      <c r="Y72" s="99"/>
      <c r="Z72" s="99"/>
      <c r="AA72" s="99"/>
      <c r="AB72" s="99"/>
      <c r="AC72" s="99"/>
      <c r="AD72" s="99"/>
    </row>
    <row r="73" spans="1:30" ht="15.75" customHeight="1" thickBot="1" x14ac:dyDescent="0.3">
      <c r="A73" s="142" t="s">
        <v>51</v>
      </c>
      <c r="B73" s="139">
        <v>400</v>
      </c>
      <c r="C73" s="140"/>
      <c r="D73" s="140"/>
      <c r="E73" s="139">
        <v>400</v>
      </c>
      <c r="F73" s="142" t="s">
        <v>497</v>
      </c>
      <c r="G73" s="142" t="s">
        <v>395</v>
      </c>
      <c r="H73" s="140" t="s">
        <v>786</v>
      </c>
      <c r="I73" s="144">
        <v>30</v>
      </c>
      <c r="J73" s="145">
        <v>20</v>
      </c>
      <c r="K73" s="146">
        <v>6.5</v>
      </c>
      <c r="L73" s="147">
        <v>1</v>
      </c>
      <c r="M73" s="148">
        <f t="shared" si="7"/>
        <v>0</v>
      </c>
      <c r="N73" s="149" t="str">
        <f t="shared" si="6"/>
        <v>OK</v>
      </c>
      <c r="O73" s="150">
        <f t="shared" si="8"/>
        <v>6.5</v>
      </c>
      <c r="P73" s="147">
        <v>1</v>
      </c>
      <c r="Q73" s="152">
        <v>0</v>
      </c>
      <c r="R73" s="99"/>
      <c r="S73" s="99"/>
      <c r="T73" s="99"/>
      <c r="U73" s="99"/>
      <c r="V73" s="99"/>
      <c r="W73" s="99"/>
      <c r="X73" s="99"/>
      <c r="Y73" s="99"/>
      <c r="Z73" s="99"/>
      <c r="AA73" s="99"/>
      <c r="AB73" s="99"/>
      <c r="AC73" s="99"/>
      <c r="AD73" s="99"/>
    </row>
    <row r="74" spans="1:30" ht="15.75" customHeight="1" thickBot="1" x14ac:dyDescent="0.3">
      <c r="A74" s="142" t="s">
        <v>51</v>
      </c>
      <c r="B74" s="139">
        <v>418</v>
      </c>
      <c r="C74" s="140"/>
      <c r="D74" s="140"/>
      <c r="E74" s="139">
        <v>418</v>
      </c>
      <c r="F74" s="142" t="s">
        <v>517</v>
      </c>
      <c r="G74" s="142" t="s">
        <v>395</v>
      </c>
      <c r="H74" s="140" t="s">
        <v>786</v>
      </c>
      <c r="I74" s="144">
        <v>30</v>
      </c>
      <c r="J74" s="145">
        <v>20</v>
      </c>
      <c r="K74" s="146">
        <v>13</v>
      </c>
      <c r="L74" s="147">
        <v>1</v>
      </c>
      <c r="M74" s="148">
        <f t="shared" si="7"/>
        <v>0</v>
      </c>
      <c r="N74" s="149" t="str">
        <f t="shared" si="6"/>
        <v>OK</v>
      </c>
      <c r="O74" s="150">
        <f t="shared" si="8"/>
        <v>13</v>
      </c>
      <c r="P74" s="147">
        <v>1</v>
      </c>
      <c r="Q74" s="152">
        <v>0</v>
      </c>
      <c r="R74" s="99"/>
      <c r="S74" s="99"/>
      <c r="T74" s="99"/>
      <c r="U74" s="99"/>
      <c r="V74" s="99"/>
      <c r="W74" s="99"/>
      <c r="X74" s="99"/>
      <c r="Y74" s="99"/>
      <c r="Z74" s="99"/>
      <c r="AA74" s="99"/>
      <c r="AB74" s="99"/>
      <c r="AC74" s="99"/>
      <c r="AD74" s="99"/>
    </row>
    <row r="75" spans="1:30" ht="15.75" customHeight="1" thickBot="1" x14ac:dyDescent="0.3">
      <c r="A75" s="142" t="s">
        <v>51</v>
      </c>
      <c r="B75" s="139">
        <v>463</v>
      </c>
      <c r="C75" s="140"/>
      <c r="D75" s="140"/>
      <c r="E75" s="139">
        <v>463</v>
      </c>
      <c r="F75" s="142" t="s">
        <v>565</v>
      </c>
      <c r="G75" s="142" t="s">
        <v>395</v>
      </c>
      <c r="H75" s="140" t="s">
        <v>786</v>
      </c>
      <c r="I75" s="144">
        <v>30</v>
      </c>
      <c r="J75" s="145">
        <v>20</v>
      </c>
      <c r="K75" s="146">
        <v>46</v>
      </c>
      <c r="L75" s="147">
        <v>1</v>
      </c>
      <c r="M75" s="148">
        <f t="shared" si="7"/>
        <v>0</v>
      </c>
      <c r="N75" s="149" t="str">
        <f t="shared" si="6"/>
        <v>OK</v>
      </c>
      <c r="O75" s="150">
        <f t="shared" si="8"/>
        <v>46</v>
      </c>
      <c r="P75" s="147">
        <v>1</v>
      </c>
      <c r="Q75" s="152">
        <v>0</v>
      </c>
      <c r="R75" s="99"/>
      <c r="S75" s="99"/>
      <c r="T75" s="99"/>
      <c r="U75" s="99"/>
      <c r="V75" s="99"/>
      <c r="W75" s="99"/>
      <c r="X75" s="99"/>
      <c r="Y75" s="99"/>
      <c r="Z75" s="99"/>
      <c r="AA75" s="99"/>
      <c r="AB75" s="99"/>
      <c r="AC75" s="99"/>
      <c r="AD75" s="99"/>
    </row>
    <row r="76" spans="1:30" ht="15.75" customHeight="1" thickBot="1" x14ac:dyDescent="0.3">
      <c r="A76" s="142" t="s">
        <v>51</v>
      </c>
      <c r="B76" s="139">
        <v>468</v>
      </c>
      <c r="C76" s="140"/>
      <c r="D76" s="140"/>
      <c r="E76" s="139">
        <v>468</v>
      </c>
      <c r="F76" s="142" t="s">
        <v>570</v>
      </c>
      <c r="G76" s="142" t="s">
        <v>395</v>
      </c>
      <c r="H76" s="140" t="s">
        <v>786</v>
      </c>
      <c r="I76" s="144">
        <v>30</v>
      </c>
      <c r="J76" s="145">
        <v>20</v>
      </c>
      <c r="K76" s="146">
        <v>18.899999999999999</v>
      </c>
      <c r="L76" s="147">
        <v>1</v>
      </c>
      <c r="M76" s="148">
        <f t="shared" si="7"/>
        <v>0</v>
      </c>
      <c r="N76" s="149" t="str">
        <f t="shared" si="6"/>
        <v>OK</v>
      </c>
      <c r="O76" s="150">
        <f t="shared" si="8"/>
        <v>18.899999999999999</v>
      </c>
      <c r="P76" s="147">
        <v>1</v>
      </c>
      <c r="Q76" s="152">
        <v>0</v>
      </c>
      <c r="R76" s="99"/>
      <c r="S76" s="99"/>
      <c r="T76" s="99"/>
      <c r="U76" s="99"/>
      <c r="V76" s="99"/>
      <c r="W76" s="99"/>
      <c r="X76" s="99"/>
      <c r="Y76" s="99"/>
      <c r="Z76" s="99"/>
      <c r="AA76" s="99"/>
      <c r="AB76" s="99"/>
      <c r="AC76" s="99"/>
      <c r="AD76" s="99"/>
    </row>
    <row r="77" spans="1:30" ht="15.75" customHeight="1" thickBot="1" x14ac:dyDescent="0.3">
      <c r="A77" s="142" t="s">
        <v>51</v>
      </c>
      <c r="B77" s="139">
        <v>472</v>
      </c>
      <c r="C77" s="140"/>
      <c r="D77" s="140"/>
      <c r="E77" s="139">
        <v>472</v>
      </c>
      <c r="F77" s="142" t="s">
        <v>574</v>
      </c>
      <c r="G77" s="142" t="s">
        <v>395</v>
      </c>
      <c r="H77" s="140" t="s">
        <v>786</v>
      </c>
      <c r="I77" s="144">
        <v>30</v>
      </c>
      <c r="J77" s="145">
        <v>20</v>
      </c>
      <c r="K77" s="154">
        <v>57</v>
      </c>
      <c r="L77" s="147">
        <v>1</v>
      </c>
      <c r="M77" s="148">
        <f t="shared" si="7"/>
        <v>0</v>
      </c>
      <c r="N77" s="149" t="str">
        <f t="shared" si="6"/>
        <v>OK</v>
      </c>
      <c r="O77" s="150">
        <f t="shared" si="8"/>
        <v>57</v>
      </c>
      <c r="P77" s="147">
        <v>1</v>
      </c>
      <c r="Q77" s="152">
        <v>0</v>
      </c>
      <c r="R77" s="99"/>
      <c r="S77" s="99"/>
      <c r="T77" s="99"/>
      <c r="U77" s="99"/>
      <c r="V77" s="99"/>
      <c r="W77" s="99"/>
      <c r="X77" s="99"/>
      <c r="Y77" s="99"/>
      <c r="Z77" s="99"/>
      <c r="AA77" s="99"/>
      <c r="AB77" s="99"/>
      <c r="AC77" s="99"/>
      <c r="AD77" s="99"/>
    </row>
    <row r="78" spans="1:30" ht="15.75" customHeight="1" thickBot="1" x14ac:dyDescent="0.3">
      <c r="A78" s="142" t="s">
        <v>51</v>
      </c>
      <c r="B78" s="139">
        <v>474</v>
      </c>
      <c r="C78" s="140"/>
      <c r="D78" s="140"/>
      <c r="E78" s="139">
        <v>474</v>
      </c>
      <c r="F78" s="142" t="s">
        <v>576</v>
      </c>
      <c r="G78" s="142" t="s">
        <v>395</v>
      </c>
      <c r="H78" s="140" t="s">
        <v>369</v>
      </c>
      <c r="I78" s="144">
        <v>30</v>
      </c>
      <c r="J78" s="145">
        <v>20</v>
      </c>
      <c r="K78" s="146">
        <v>40.659999999999997</v>
      </c>
      <c r="L78" s="147">
        <v>2</v>
      </c>
      <c r="M78" s="148">
        <f t="shared" si="7"/>
        <v>0</v>
      </c>
      <c r="N78" s="149" t="str">
        <f t="shared" si="6"/>
        <v>OK</v>
      </c>
      <c r="O78" s="150">
        <f t="shared" si="8"/>
        <v>81.319999999999993</v>
      </c>
      <c r="P78" s="147">
        <v>2</v>
      </c>
      <c r="Q78" s="152">
        <v>0</v>
      </c>
      <c r="R78" s="99"/>
      <c r="S78" s="99"/>
      <c r="T78" s="99"/>
      <c r="U78" s="99"/>
      <c r="V78" s="99"/>
      <c r="W78" s="99"/>
      <c r="X78" s="99"/>
      <c r="Y78" s="99"/>
      <c r="Z78" s="99"/>
      <c r="AA78" s="99"/>
      <c r="AB78" s="99"/>
      <c r="AC78" s="99"/>
      <c r="AD78" s="99"/>
    </row>
    <row r="79" spans="1:30" ht="15.75" customHeight="1" thickBot="1" x14ac:dyDescent="0.3">
      <c r="A79" s="142" t="s">
        <v>51</v>
      </c>
      <c r="B79" s="139">
        <v>494</v>
      </c>
      <c r="C79" s="140"/>
      <c r="D79" s="140"/>
      <c r="E79" s="139">
        <v>494</v>
      </c>
      <c r="F79" s="142" t="s">
        <v>596</v>
      </c>
      <c r="G79" s="142" t="s">
        <v>395</v>
      </c>
      <c r="H79" s="140" t="s">
        <v>369</v>
      </c>
      <c r="I79" s="144">
        <v>30</v>
      </c>
      <c r="J79" s="145">
        <v>20</v>
      </c>
      <c r="K79" s="146">
        <v>7.4</v>
      </c>
      <c r="L79" s="147">
        <v>2</v>
      </c>
      <c r="M79" s="148">
        <f t="shared" si="7"/>
        <v>0</v>
      </c>
      <c r="N79" s="149" t="str">
        <f t="shared" si="6"/>
        <v>OK</v>
      </c>
      <c r="O79" s="150">
        <f t="shared" si="8"/>
        <v>14.8</v>
      </c>
      <c r="P79" s="147">
        <v>2</v>
      </c>
      <c r="Q79" s="152">
        <v>0</v>
      </c>
      <c r="R79" s="99"/>
      <c r="S79" s="99"/>
      <c r="T79" s="99"/>
      <c r="U79" s="99"/>
      <c r="V79" s="99"/>
      <c r="W79" s="99"/>
      <c r="X79" s="99"/>
      <c r="Y79" s="99"/>
      <c r="Z79" s="99"/>
      <c r="AA79" s="99"/>
      <c r="AB79" s="99"/>
      <c r="AC79" s="99"/>
      <c r="AD79" s="99"/>
    </row>
    <row r="80" spans="1:30" ht="15.75" customHeight="1" thickBot="1" x14ac:dyDescent="0.3">
      <c r="A80" s="142" t="s">
        <v>51</v>
      </c>
      <c r="B80" s="139">
        <v>505</v>
      </c>
      <c r="C80" s="140"/>
      <c r="D80" s="140"/>
      <c r="E80" s="139">
        <v>505</v>
      </c>
      <c r="F80" s="142" t="s">
        <v>608</v>
      </c>
      <c r="G80" s="142" t="s">
        <v>395</v>
      </c>
      <c r="H80" s="140" t="s">
        <v>785</v>
      </c>
      <c r="I80" s="144">
        <v>30</v>
      </c>
      <c r="J80" s="145">
        <v>20</v>
      </c>
      <c r="K80" s="146">
        <v>13.13</v>
      </c>
      <c r="L80" s="147">
        <v>2</v>
      </c>
      <c r="M80" s="148">
        <f t="shared" si="7"/>
        <v>0</v>
      </c>
      <c r="N80" s="149" t="str">
        <f t="shared" si="6"/>
        <v>OK</v>
      </c>
      <c r="O80" s="150">
        <f t="shared" si="8"/>
        <v>26.26</v>
      </c>
      <c r="P80" s="147">
        <v>2</v>
      </c>
      <c r="Q80" s="152">
        <v>0</v>
      </c>
      <c r="R80" s="99"/>
      <c r="S80" s="99"/>
      <c r="T80" s="99"/>
      <c r="U80" s="99"/>
      <c r="V80" s="99"/>
      <c r="W80" s="99"/>
      <c r="X80" s="99"/>
      <c r="Y80" s="99"/>
      <c r="Z80" s="99"/>
      <c r="AA80" s="99"/>
      <c r="AB80" s="99"/>
      <c r="AC80" s="99"/>
      <c r="AD80" s="99"/>
    </row>
    <row r="81" spans="1:30" ht="15.75" customHeight="1" thickBot="1" x14ac:dyDescent="0.3">
      <c r="A81" s="142" t="s">
        <v>51</v>
      </c>
      <c r="B81" s="139">
        <v>508</v>
      </c>
      <c r="C81" s="140"/>
      <c r="D81" s="140"/>
      <c r="E81" s="139">
        <v>508</v>
      </c>
      <c r="F81" s="142" t="s">
        <v>610</v>
      </c>
      <c r="G81" s="142" t="s">
        <v>395</v>
      </c>
      <c r="H81" s="140" t="s">
        <v>369</v>
      </c>
      <c r="I81" s="144">
        <v>30</v>
      </c>
      <c r="J81" s="145">
        <v>20</v>
      </c>
      <c r="K81" s="146">
        <v>40.119999999999997</v>
      </c>
      <c r="L81" s="147">
        <v>1</v>
      </c>
      <c r="M81" s="148">
        <f t="shared" si="7"/>
        <v>0</v>
      </c>
      <c r="N81" s="149" t="str">
        <f t="shared" si="6"/>
        <v>OK</v>
      </c>
      <c r="O81" s="150">
        <f t="shared" si="8"/>
        <v>40.119999999999997</v>
      </c>
      <c r="P81" s="147">
        <v>1</v>
      </c>
      <c r="Q81" s="152">
        <v>0</v>
      </c>
      <c r="R81" s="99"/>
      <c r="S81" s="99"/>
      <c r="T81" s="99"/>
      <c r="U81" s="99"/>
      <c r="V81" s="99"/>
      <c r="W81" s="99"/>
      <c r="X81" s="99"/>
      <c r="Y81" s="99"/>
      <c r="Z81" s="99"/>
      <c r="AA81" s="99"/>
      <c r="AB81" s="99"/>
      <c r="AC81" s="99"/>
      <c r="AD81" s="99"/>
    </row>
    <row r="82" spans="1:30" ht="15.75" customHeight="1" thickBot="1" x14ac:dyDescent="0.3">
      <c r="A82" s="142" t="s">
        <v>51</v>
      </c>
      <c r="B82" s="139">
        <v>528</v>
      </c>
      <c r="C82" s="140"/>
      <c r="D82" s="140"/>
      <c r="E82" s="139">
        <v>528</v>
      </c>
      <c r="F82" s="142" t="s">
        <v>633</v>
      </c>
      <c r="G82" s="142" t="s">
        <v>395</v>
      </c>
      <c r="H82" s="140" t="s">
        <v>785</v>
      </c>
      <c r="I82" s="144">
        <v>30</v>
      </c>
      <c r="J82" s="145">
        <v>20</v>
      </c>
      <c r="K82" s="146">
        <v>10.73</v>
      </c>
      <c r="L82" s="147">
        <v>5</v>
      </c>
      <c r="M82" s="148">
        <f t="shared" si="7"/>
        <v>0</v>
      </c>
      <c r="N82" s="149" t="str">
        <f t="shared" si="6"/>
        <v>OK</v>
      </c>
      <c r="O82" s="150">
        <f t="shared" si="8"/>
        <v>53.650000000000006</v>
      </c>
      <c r="P82" s="147">
        <v>5</v>
      </c>
      <c r="Q82" s="152">
        <v>0</v>
      </c>
      <c r="R82" s="99"/>
      <c r="S82" s="99"/>
      <c r="T82" s="99"/>
      <c r="U82" s="99"/>
      <c r="V82" s="99"/>
      <c r="W82" s="99"/>
      <c r="X82" s="99"/>
      <c r="Y82" s="99"/>
      <c r="Z82" s="99"/>
      <c r="AA82" s="99"/>
      <c r="AB82" s="99"/>
      <c r="AC82" s="99"/>
      <c r="AD82" s="99"/>
    </row>
    <row r="83" spans="1:30" ht="15.75" customHeight="1" thickBot="1" x14ac:dyDescent="0.3">
      <c r="A83" s="142" t="s">
        <v>51</v>
      </c>
      <c r="B83" s="139">
        <v>533</v>
      </c>
      <c r="C83" s="140"/>
      <c r="D83" s="140"/>
      <c r="E83" s="139">
        <v>533</v>
      </c>
      <c r="F83" s="142" t="s">
        <v>639</v>
      </c>
      <c r="G83" s="142" t="s">
        <v>395</v>
      </c>
      <c r="H83" s="140" t="s">
        <v>369</v>
      </c>
      <c r="I83" s="144">
        <v>30</v>
      </c>
      <c r="J83" s="145">
        <v>20</v>
      </c>
      <c r="K83" s="146">
        <v>17.75</v>
      </c>
      <c r="L83" s="147">
        <v>1</v>
      </c>
      <c r="M83" s="148">
        <f t="shared" si="7"/>
        <v>0</v>
      </c>
      <c r="N83" s="149" t="str">
        <f t="shared" si="6"/>
        <v>OK</v>
      </c>
      <c r="O83" s="150">
        <f t="shared" si="8"/>
        <v>17.75</v>
      </c>
      <c r="P83" s="147">
        <v>1</v>
      </c>
      <c r="Q83" s="152">
        <v>0</v>
      </c>
      <c r="R83" s="99"/>
      <c r="S83" s="99"/>
      <c r="T83" s="99"/>
      <c r="U83" s="99"/>
      <c r="V83" s="99"/>
      <c r="W83" s="99"/>
      <c r="X83" s="99"/>
      <c r="Y83" s="99"/>
      <c r="Z83" s="99"/>
      <c r="AA83" s="99"/>
      <c r="AB83" s="99"/>
      <c r="AC83" s="99"/>
      <c r="AD83" s="99"/>
    </row>
    <row r="84" spans="1:30" ht="15.75" customHeight="1" thickBot="1" x14ac:dyDescent="0.3">
      <c r="A84" s="142" t="s">
        <v>51</v>
      </c>
      <c r="B84" s="139">
        <v>534</v>
      </c>
      <c r="C84" s="140"/>
      <c r="D84" s="140"/>
      <c r="E84" s="139">
        <v>534</v>
      </c>
      <c r="F84" s="142" t="s">
        <v>640</v>
      </c>
      <c r="G84" s="142" t="s">
        <v>395</v>
      </c>
      <c r="H84" s="140" t="s">
        <v>369</v>
      </c>
      <c r="I84" s="144">
        <v>30</v>
      </c>
      <c r="J84" s="145">
        <v>20</v>
      </c>
      <c r="K84" s="146">
        <v>6.9</v>
      </c>
      <c r="L84" s="147">
        <v>1</v>
      </c>
      <c r="M84" s="148">
        <f t="shared" si="7"/>
        <v>0</v>
      </c>
      <c r="N84" s="149">
        <v>1</v>
      </c>
      <c r="O84" s="150">
        <f t="shared" si="8"/>
        <v>6.9</v>
      </c>
      <c r="P84" s="147">
        <v>1</v>
      </c>
      <c r="Q84" s="152">
        <v>0</v>
      </c>
      <c r="R84" s="99"/>
      <c r="S84" s="99"/>
      <c r="T84" s="99"/>
      <c r="U84" s="99"/>
      <c r="V84" s="99"/>
      <c r="W84" s="99"/>
      <c r="X84" s="99"/>
      <c r="Y84" s="99"/>
      <c r="Z84" s="99"/>
      <c r="AA84" s="99"/>
      <c r="AB84" s="99"/>
      <c r="AC84" s="99"/>
      <c r="AD84" s="99"/>
    </row>
    <row r="85" spans="1:30" ht="15.75" customHeight="1" thickBot="1" x14ac:dyDescent="0.3">
      <c r="A85" s="142" t="s">
        <v>51</v>
      </c>
      <c r="B85" s="139">
        <v>537</v>
      </c>
      <c r="C85" s="140"/>
      <c r="D85" s="140"/>
      <c r="E85" s="139">
        <v>537</v>
      </c>
      <c r="F85" s="142" t="s">
        <v>643</v>
      </c>
      <c r="G85" s="142" t="s">
        <v>395</v>
      </c>
      <c r="H85" s="140" t="s">
        <v>786</v>
      </c>
      <c r="I85" s="144">
        <v>30</v>
      </c>
      <c r="J85" s="145">
        <v>20</v>
      </c>
      <c r="K85" s="146">
        <v>14.9</v>
      </c>
      <c r="L85" s="147">
        <v>1</v>
      </c>
      <c r="M85" s="148">
        <f t="shared" si="7"/>
        <v>0</v>
      </c>
      <c r="N85" s="149" t="str">
        <f t="shared" ref="N85:N131" si="9">IF(M85&lt;0,"ATENÇÃO","OK")</f>
        <v>OK</v>
      </c>
      <c r="O85" s="150">
        <f t="shared" si="8"/>
        <v>14.9</v>
      </c>
      <c r="P85" s="147">
        <v>1</v>
      </c>
      <c r="Q85" s="152">
        <v>0</v>
      </c>
      <c r="R85" s="99"/>
      <c r="S85" s="99"/>
      <c r="T85" s="99"/>
      <c r="U85" s="99"/>
      <c r="V85" s="99"/>
      <c r="W85" s="99"/>
      <c r="X85" s="99"/>
      <c r="Y85" s="99"/>
      <c r="Z85" s="99"/>
      <c r="AA85" s="99"/>
      <c r="AB85" s="99"/>
      <c r="AC85" s="99"/>
      <c r="AD85" s="99"/>
    </row>
    <row r="86" spans="1:30" ht="15.75" customHeight="1" thickBot="1" x14ac:dyDescent="0.3">
      <c r="A86" s="142" t="s">
        <v>51</v>
      </c>
      <c r="B86" s="139">
        <v>544</v>
      </c>
      <c r="C86" s="140"/>
      <c r="D86" s="140"/>
      <c r="E86" s="139">
        <v>544</v>
      </c>
      <c r="F86" s="142" t="s">
        <v>651</v>
      </c>
      <c r="G86" s="142" t="s">
        <v>395</v>
      </c>
      <c r="H86" s="140" t="s">
        <v>786</v>
      </c>
      <c r="I86" s="144">
        <v>30</v>
      </c>
      <c r="J86" s="145">
        <v>20</v>
      </c>
      <c r="K86" s="146">
        <v>63</v>
      </c>
      <c r="L86" s="147">
        <v>1</v>
      </c>
      <c r="M86" s="148">
        <f t="shared" si="7"/>
        <v>0</v>
      </c>
      <c r="N86" s="149" t="str">
        <f t="shared" si="9"/>
        <v>OK</v>
      </c>
      <c r="O86" s="150">
        <f t="shared" si="8"/>
        <v>63</v>
      </c>
      <c r="P86" s="147">
        <v>1</v>
      </c>
      <c r="Q86" s="152">
        <v>0</v>
      </c>
      <c r="R86" s="99"/>
      <c r="S86" s="99"/>
      <c r="T86" s="99"/>
      <c r="U86" s="99"/>
      <c r="V86" s="99"/>
      <c r="W86" s="99"/>
      <c r="X86" s="99"/>
      <c r="Y86" s="99"/>
      <c r="Z86" s="99"/>
      <c r="AA86" s="99"/>
      <c r="AB86" s="99"/>
      <c r="AC86" s="99"/>
      <c r="AD86" s="99"/>
    </row>
    <row r="87" spans="1:30" ht="15.75" customHeight="1" thickBot="1" x14ac:dyDescent="0.3">
      <c r="A87" s="142" t="s">
        <v>51</v>
      </c>
      <c r="B87" s="139">
        <v>576</v>
      </c>
      <c r="C87" s="140"/>
      <c r="D87" s="140"/>
      <c r="E87" s="139">
        <v>576</v>
      </c>
      <c r="F87" s="142" t="s">
        <v>658</v>
      </c>
      <c r="G87" s="142" t="s">
        <v>395</v>
      </c>
      <c r="H87" s="140" t="s">
        <v>369</v>
      </c>
      <c r="I87" s="144">
        <v>30</v>
      </c>
      <c r="J87" s="145">
        <v>20</v>
      </c>
      <c r="K87" s="146">
        <v>18.8</v>
      </c>
      <c r="L87" s="147">
        <v>1</v>
      </c>
      <c r="M87" s="148">
        <f t="shared" si="7"/>
        <v>0</v>
      </c>
      <c r="N87" s="149" t="str">
        <f t="shared" si="9"/>
        <v>OK</v>
      </c>
      <c r="O87" s="150">
        <f t="shared" si="8"/>
        <v>18.8</v>
      </c>
      <c r="P87" s="147">
        <v>1</v>
      </c>
      <c r="Q87" s="152"/>
      <c r="R87" s="99"/>
      <c r="S87" s="99"/>
      <c r="T87" s="99"/>
      <c r="U87" s="99"/>
      <c r="V87" s="99"/>
      <c r="W87" s="99"/>
      <c r="X87" s="99"/>
      <c r="Y87" s="99"/>
      <c r="Z87" s="99"/>
      <c r="AA87" s="99"/>
      <c r="AB87" s="99"/>
      <c r="AC87" s="99"/>
      <c r="AD87" s="99"/>
    </row>
    <row r="88" spans="1:30" ht="15.75" customHeight="1" thickBot="1" x14ac:dyDescent="0.3">
      <c r="A88" s="142" t="s">
        <v>51</v>
      </c>
      <c r="B88" s="139">
        <v>578</v>
      </c>
      <c r="C88" s="140"/>
      <c r="D88" s="140"/>
      <c r="E88" s="139">
        <v>578</v>
      </c>
      <c r="F88" s="142" t="s">
        <v>660</v>
      </c>
      <c r="G88" s="142" t="s">
        <v>395</v>
      </c>
      <c r="H88" s="140" t="s">
        <v>393</v>
      </c>
      <c r="I88" s="144">
        <v>30</v>
      </c>
      <c r="J88" s="145">
        <v>20</v>
      </c>
      <c r="K88" s="146">
        <v>15.4</v>
      </c>
      <c r="L88" s="147">
        <v>1</v>
      </c>
      <c r="M88" s="148">
        <f t="shared" si="7"/>
        <v>0</v>
      </c>
      <c r="N88" s="149" t="str">
        <f t="shared" si="9"/>
        <v>OK</v>
      </c>
      <c r="O88" s="150">
        <f t="shared" si="8"/>
        <v>15.4</v>
      </c>
      <c r="P88" s="147">
        <v>1</v>
      </c>
      <c r="Q88" s="152">
        <v>0</v>
      </c>
      <c r="R88" s="99"/>
      <c r="S88" s="99"/>
      <c r="T88" s="99"/>
      <c r="U88" s="99"/>
      <c r="V88" s="99"/>
      <c r="W88" s="99"/>
      <c r="X88" s="99"/>
      <c r="Y88" s="99"/>
      <c r="Z88" s="99"/>
      <c r="AA88" s="99"/>
      <c r="AB88" s="99"/>
      <c r="AC88" s="99"/>
      <c r="AD88" s="99"/>
    </row>
    <row r="89" spans="1:30" ht="15.75" customHeight="1" thickBot="1" x14ac:dyDescent="0.3">
      <c r="A89" s="142" t="s">
        <v>51</v>
      </c>
      <c r="B89" s="139">
        <v>581</v>
      </c>
      <c r="C89" s="140"/>
      <c r="D89" s="140"/>
      <c r="E89" s="139">
        <v>581</v>
      </c>
      <c r="F89" s="142" t="s">
        <v>663</v>
      </c>
      <c r="G89" s="142" t="s">
        <v>395</v>
      </c>
      <c r="H89" s="140" t="s">
        <v>369</v>
      </c>
      <c r="I89" s="144">
        <v>30</v>
      </c>
      <c r="J89" s="145">
        <v>20</v>
      </c>
      <c r="K89" s="146">
        <v>16.420000000000002</v>
      </c>
      <c r="L89" s="147">
        <v>1</v>
      </c>
      <c r="M89" s="148">
        <f t="shared" si="7"/>
        <v>0</v>
      </c>
      <c r="N89" s="149" t="str">
        <f t="shared" si="9"/>
        <v>OK</v>
      </c>
      <c r="O89" s="150">
        <f t="shared" si="8"/>
        <v>16.420000000000002</v>
      </c>
      <c r="P89" s="147">
        <v>1</v>
      </c>
      <c r="Q89" s="152">
        <v>0</v>
      </c>
      <c r="R89" s="99"/>
      <c r="S89" s="99"/>
      <c r="T89" s="99"/>
      <c r="U89" s="99"/>
      <c r="V89" s="99"/>
      <c r="W89" s="99"/>
      <c r="X89" s="99"/>
      <c r="Y89" s="99"/>
      <c r="Z89" s="99"/>
      <c r="AA89" s="99"/>
      <c r="AB89" s="99"/>
      <c r="AC89" s="99"/>
      <c r="AD89" s="99"/>
    </row>
    <row r="90" spans="1:30" ht="15.75" customHeight="1" thickBot="1" x14ac:dyDescent="0.3">
      <c r="A90" s="142" t="s">
        <v>51</v>
      </c>
      <c r="B90" s="139">
        <v>583</v>
      </c>
      <c r="C90" s="140"/>
      <c r="D90" s="140"/>
      <c r="E90" s="139">
        <v>583</v>
      </c>
      <c r="F90" s="142" t="s">
        <v>665</v>
      </c>
      <c r="G90" s="142" t="s">
        <v>395</v>
      </c>
      <c r="H90" s="140" t="s">
        <v>786</v>
      </c>
      <c r="I90" s="144">
        <v>30</v>
      </c>
      <c r="J90" s="145">
        <v>20</v>
      </c>
      <c r="K90" s="146">
        <v>12</v>
      </c>
      <c r="L90" s="147">
        <v>1</v>
      </c>
      <c r="M90" s="148">
        <f t="shared" si="7"/>
        <v>0</v>
      </c>
      <c r="N90" s="149" t="str">
        <f t="shared" si="9"/>
        <v>OK</v>
      </c>
      <c r="O90" s="150">
        <f t="shared" si="8"/>
        <v>12</v>
      </c>
      <c r="P90" s="147">
        <v>1</v>
      </c>
      <c r="Q90" s="152">
        <v>0</v>
      </c>
      <c r="R90" s="99"/>
      <c r="S90" s="99"/>
      <c r="T90" s="99"/>
      <c r="U90" s="99"/>
      <c r="V90" s="99"/>
      <c r="W90" s="99"/>
      <c r="X90" s="99"/>
      <c r="Y90" s="99"/>
      <c r="Z90" s="99"/>
      <c r="AA90" s="99"/>
      <c r="AB90" s="99"/>
      <c r="AC90" s="99"/>
      <c r="AD90" s="99"/>
    </row>
    <row r="91" spans="1:30" ht="15.75" customHeight="1" thickBot="1" x14ac:dyDescent="0.3">
      <c r="A91" s="142" t="s">
        <v>51</v>
      </c>
      <c r="B91" s="139">
        <v>585</v>
      </c>
      <c r="C91" s="140"/>
      <c r="D91" s="140"/>
      <c r="E91" s="139">
        <v>585</v>
      </c>
      <c r="F91" s="142" t="s">
        <v>667</v>
      </c>
      <c r="G91" s="142" t="s">
        <v>395</v>
      </c>
      <c r="H91" s="140" t="s">
        <v>786</v>
      </c>
      <c r="I91" s="144">
        <v>30</v>
      </c>
      <c r="J91" s="145">
        <v>20</v>
      </c>
      <c r="K91" s="146">
        <v>123</v>
      </c>
      <c r="L91" s="147">
        <v>1</v>
      </c>
      <c r="M91" s="148">
        <f t="shared" si="7"/>
        <v>0</v>
      </c>
      <c r="N91" s="149" t="str">
        <f t="shared" si="9"/>
        <v>OK</v>
      </c>
      <c r="O91" s="150">
        <f t="shared" si="8"/>
        <v>123</v>
      </c>
      <c r="P91" s="147">
        <v>1</v>
      </c>
      <c r="Q91" s="152">
        <v>0</v>
      </c>
      <c r="R91" s="99"/>
      <c r="S91" s="99"/>
      <c r="T91" s="99"/>
      <c r="U91" s="99"/>
      <c r="V91" s="99"/>
      <c r="W91" s="99"/>
      <c r="X91" s="99"/>
      <c r="Y91" s="99"/>
      <c r="Z91" s="99"/>
      <c r="AA91" s="99"/>
      <c r="AB91" s="99"/>
      <c r="AC91" s="99"/>
      <c r="AD91" s="99"/>
    </row>
    <row r="92" spans="1:30" ht="15.75" customHeight="1" thickBot="1" x14ac:dyDescent="0.3">
      <c r="A92" s="142" t="s">
        <v>51</v>
      </c>
      <c r="B92" s="139">
        <v>586</v>
      </c>
      <c r="C92" s="140"/>
      <c r="D92" s="140"/>
      <c r="E92" s="139">
        <v>586</v>
      </c>
      <c r="F92" s="142" t="s">
        <v>668</v>
      </c>
      <c r="G92" s="142" t="s">
        <v>395</v>
      </c>
      <c r="H92" s="140" t="s">
        <v>786</v>
      </c>
      <c r="I92" s="144">
        <v>30</v>
      </c>
      <c r="J92" s="145">
        <v>20</v>
      </c>
      <c r="K92" s="146">
        <v>390</v>
      </c>
      <c r="L92" s="147">
        <v>1</v>
      </c>
      <c r="M92" s="148">
        <f t="shared" si="7"/>
        <v>0</v>
      </c>
      <c r="N92" s="149" t="str">
        <f t="shared" si="9"/>
        <v>OK</v>
      </c>
      <c r="O92" s="150">
        <f t="shared" si="8"/>
        <v>390</v>
      </c>
      <c r="P92" s="147">
        <v>1</v>
      </c>
      <c r="Q92" s="152">
        <v>0</v>
      </c>
      <c r="R92" s="99"/>
      <c r="S92" s="99"/>
      <c r="T92" s="99"/>
      <c r="U92" s="99"/>
      <c r="V92" s="99"/>
      <c r="W92" s="99"/>
      <c r="X92" s="99"/>
      <c r="Y92" s="99"/>
      <c r="Z92" s="99"/>
      <c r="AA92" s="99"/>
      <c r="AB92" s="99"/>
      <c r="AC92" s="99"/>
      <c r="AD92" s="99"/>
    </row>
    <row r="93" spans="1:30" ht="15.75" customHeight="1" thickBot="1" x14ac:dyDescent="0.3">
      <c r="A93" s="142" t="s">
        <v>51</v>
      </c>
      <c r="B93" s="139">
        <v>589</v>
      </c>
      <c r="C93" s="140"/>
      <c r="D93" s="140"/>
      <c r="E93" s="139">
        <v>589</v>
      </c>
      <c r="F93" s="142" t="s">
        <v>671</v>
      </c>
      <c r="G93" s="142" t="s">
        <v>395</v>
      </c>
      <c r="H93" s="140" t="s">
        <v>369</v>
      </c>
      <c r="I93" s="144">
        <v>30</v>
      </c>
      <c r="J93" s="145">
        <v>20</v>
      </c>
      <c r="K93" s="146">
        <v>10.5</v>
      </c>
      <c r="L93" s="147">
        <v>1</v>
      </c>
      <c r="M93" s="148">
        <f t="shared" si="7"/>
        <v>0</v>
      </c>
      <c r="N93" s="149" t="str">
        <f t="shared" si="9"/>
        <v>OK</v>
      </c>
      <c r="O93" s="150">
        <f t="shared" si="8"/>
        <v>10.5</v>
      </c>
      <c r="P93" s="147">
        <v>1</v>
      </c>
      <c r="Q93" s="152">
        <v>0</v>
      </c>
      <c r="R93" s="99"/>
      <c r="S93" s="99"/>
      <c r="T93" s="99"/>
      <c r="U93" s="99"/>
      <c r="V93" s="99"/>
      <c r="W93" s="99"/>
      <c r="X93" s="99"/>
      <c r="Y93" s="99"/>
      <c r="Z93" s="99"/>
      <c r="AA93" s="99"/>
      <c r="AB93" s="99"/>
      <c r="AC93" s="99"/>
      <c r="AD93" s="99"/>
    </row>
    <row r="94" spans="1:30" ht="15.75" customHeight="1" thickBot="1" x14ac:dyDescent="0.3">
      <c r="A94" s="142" t="s">
        <v>51</v>
      </c>
      <c r="B94" s="139">
        <v>594</v>
      </c>
      <c r="C94" s="140"/>
      <c r="D94" s="140"/>
      <c r="E94" s="139">
        <v>594</v>
      </c>
      <c r="F94" s="142" t="s">
        <v>676</v>
      </c>
      <c r="G94" s="142" t="s">
        <v>395</v>
      </c>
      <c r="H94" s="140" t="s">
        <v>369</v>
      </c>
      <c r="I94" s="144">
        <v>30</v>
      </c>
      <c r="J94" s="145">
        <v>20</v>
      </c>
      <c r="K94" s="146">
        <v>39.700000000000003</v>
      </c>
      <c r="L94" s="147">
        <v>1</v>
      </c>
      <c r="M94" s="148">
        <f t="shared" si="7"/>
        <v>0</v>
      </c>
      <c r="N94" s="149" t="str">
        <f t="shared" si="9"/>
        <v>OK</v>
      </c>
      <c r="O94" s="150">
        <f t="shared" si="8"/>
        <v>39.700000000000003</v>
      </c>
      <c r="P94" s="147">
        <v>1</v>
      </c>
      <c r="Q94" s="152">
        <v>0</v>
      </c>
      <c r="R94" s="99"/>
      <c r="S94" s="99"/>
      <c r="T94" s="99"/>
      <c r="U94" s="99"/>
      <c r="V94" s="99"/>
      <c r="W94" s="99"/>
      <c r="X94" s="99"/>
      <c r="Y94" s="99"/>
      <c r="Z94" s="99"/>
      <c r="AA94" s="99"/>
      <c r="AB94" s="99"/>
      <c r="AC94" s="99"/>
      <c r="AD94" s="99"/>
    </row>
    <row r="95" spans="1:30" ht="15.75" customHeight="1" thickBot="1" x14ac:dyDescent="0.3">
      <c r="A95" s="142" t="s">
        <v>51</v>
      </c>
      <c r="B95" s="139">
        <v>595</v>
      </c>
      <c r="C95" s="140"/>
      <c r="D95" s="140"/>
      <c r="E95" s="139">
        <v>595</v>
      </c>
      <c r="F95" s="142" t="s">
        <v>677</v>
      </c>
      <c r="G95" s="142" t="s">
        <v>395</v>
      </c>
      <c r="H95" s="140" t="s">
        <v>786</v>
      </c>
      <c r="I95" s="144">
        <v>30</v>
      </c>
      <c r="J95" s="145">
        <v>20</v>
      </c>
      <c r="K95" s="146">
        <v>16</v>
      </c>
      <c r="L95" s="147">
        <v>1</v>
      </c>
      <c r="M95" s="148">
        <f t="shared" si="7"/>
        <v>0</v>
      </c>
      <c r="N95" s="149" t="str">
        <f t="shared" si="9"/>
        <v>OK</v>
      </c>
      <c r="O95" s="150">
        <f t="shared" si="8"/>
        <v>16</v>
      </c>
      <c r="P95" s="147">
        <v>1</v>
      </c>
      <c r="Q95" s="152">
        <v>0</v>
      </c>
      <c r="R95" s="99"/>
      <c r="S95" s="99"/>
      <c r="T95" s="99"/>
      <c r="U95" s="99"/>
      <c r="V95" s="99"/>
      <c r="W95" s="99"/>
      <c r="X95" s="99"/>
      <c r="Y95" s="99"/>
      <c r="Z95" s="99"/>
      <c r="AA95" s="99"/>
      <c r="AB95" s="99"/>
      <c r="AC95" s="99"/>
      <c r="AD95" s="99"/>
    </row>
    <row r="96" spans="1:30" ht="15.75" customHeight="1" thickBot="1" x14ac:dyDescent="0.3">
      <c r="A96" s="142" t="s">
        <v>51</v>
      </c>
      <c r="B96" s="139">
        <v>597</v>
      </c>
      <c r="C96" s="140"/>
      <c r="D96" s="140"/>
      <c r="E96" s="139">
        <v>597</v>
      </c>
      <c r="F96" s="142" t="s">
        <v>679</v>
      </c>
      <c r="G96" s="142" t="s">
        <v>395</v>
      </c>
      <c r="H96" s="140" t="s">
        <v>786</v>
      </c>
      <c r="I96" s="144">
        <v>30</v>
      </c>
      <c r="J96" s="145">
        <v>20</v>
      </c>
      <c r="K96" s="146">
        <v>24</v>
      </c>
      <c r="L96" s="147">
        <v>1</v>
      </c>
      <c r="M96" s="148">
        <f t="shared" si="7"/>
        <v>0</v>
      </c>
      <c r="N96" s="149" t="str">
        <f t="shared" si="9"/>
        <v>OK</v>
      </c>
      <c r="O96" s="150">
        <f t="shared" si="8"/>
        <v>24</v>
      </c>
      <c r="P96" s="147">
        <v>1</v>
      </c>
      <c r="Q96" s="152">
        <v>0</v>
      </c>
      <c r="R96" s="99"/>
      <c r="S96" s="99"/>
      <c r="T96" s="99"/>
      <c r="U96" s="99"/>
      <c r="V96" s="99"/>
      <c r="W96" s="99"/>
      <c r="X96" s="99"/>
      <c r="Y96" s="99"/>
      <c r="Z96" s="99"/>
      <c r="AA96" s="99"/>
      <c r="AB96" s="99"/>
      <c r="AC96" s="99"/>
      <c r="AD96" s="99"/>
    </row>
    <row r="97" spans="1:30" ht="15.75" customHeight="1" thickBot="1" x14ac:dyDescent="0.3">
      <c r="A97" s="142" t="s">
        <v>51</v>
      </c>
      <c r="B97" s="139">
        <v>600</v>
      </c>
      <c r="C97" s="140"/>
      <c r="D97" s="140"/>
      <c r="E97" s="139">
        <v>600</v>
      </c>
      <c r="F97" s="142" t="s">
        <v>682</v>
      </c>
      <c r="G97" s="142" t="s">
        <v>395</v>
      </c>
      <c r="H97" s="140" t="s">
        <v>786</v>
      </c>
      <c r="I97" s="144">
        <v>30</v>
      </c>
      <c r="J97" s="145">
        <v>20</v>
      </c>
      <c r="K97" s="146">
        <v>13.25</v>
      </c>
      <c r="L97" s="147">
        <v>1</v>
      </c>
      <c r="M97" s="148">
        <f t="shared" si="7"/>
        <v>0</v>
      </c>
      <c r="N97" s="149" t="str">
        <f t="shared" si="9"/>
        <v>OK</v>
      </c>
      <c r="O97" s="150">
        <f t="shared" si="8"/>
        <v>13.25</v>
      </c>
      <c r="P97" s="147">
        <v>1</v>
      </c>
      <c r="Q97" s="152">
        <v>0</v>
      </c>
      <c r="R97" s="99"/>
      <c r="S97" s="99"/>
      <c r="T97" s="99"/>
      <c r="U97" s="99"/>
      <c r="V97" s="99"/>
      <c r="W97" s="99"/>
      <c r="X97" s="99"/>
      <c r="Y97" s="99"/>
      <c r="Z97" s="99"/>
      <c r="AA97" s="99"/>
      <c r="AB97" s="99"/>
      <c r="AC97" s="99"/>
      <c r="AD97" s="99"/>
    </row>
    <row r="98" spans="1:30" ht="15.75" customHeight="1" thickBot="1" x14ac:dyDescent="0.3">
      <c r="A98" s="142" t="s">
        <v>51</v>
      </c>
      <c r="B98" s="139">
        <v>602</v>
      </c>
      <c r="C98" s="140"/>
      <c r="D98" s="140"/>
      <c r="E98" s="139">
        <v>602</v>
      </c>
      <c r="F98" s="142" t="s">
        <v>684</v>
      </c>
      <c r="G98" s="142" t="s">
        <v>395</v>
      </c>
      <c r="H98" s="140" t="s">
        <v>369</v>
      </c>
      <c r="I98" s="144">
        <v>30</v>
      </c>
      <c r="J98" s="145">
        <v>20</v>
      </c>
      <c r="K98" s="146">
        <v>12.5</v>
      </c>
      <c r="L98" s="147">
        <v>1</v>
      </c>
      <c r="M98" s="148">
        <f t="shared" si="7"/>
        <v>0</v>
      </c>
      <c r="N98" s="149" t="str">
        <f t="shared" si="9"/>
        <v>OK</v>
      </c>
      <c r="O98" s="150">
        <f t="shared" si="8"/>
        <v>12.5</v>
      </c>
      <c r="P98" s="147">
        <v>1</v>
      </c>
      <c r="Q98" s="152">
        <v>0</v>
      </c>
      <c r="R98" s="99"/>
      <c r="S98" s="99"/>
      <c r="T98" s="99"/>
      <c r="U98" s="99"/>
      <c r="V98" s="99"/>
      <c r="W98" s="99"/>
      <c r="X98" s="99"/>
      <c r="Y98" s="99"/>
      <c r="Z98" s="99"/>
      <c r="AA98" s="99"/>
      <c r="AB98" s="99"/>
      <c r="AC98" s="99"/>
      <c r="AD98" s="99"/>
    </row>
    <row r="99" spans="1:30" ht="15.75" customHeight="1" thickBot="1" x14ac:dyDescent="0.3">
      <c r="A99" s="142" t="s">
        <v>51</v>
      </c>
      <c r="B99" s="139">
        <v>605</v>
      </c>
      <c r="C99" s="140"/>
      <c r="D99" s="140"/>
      <c r="E99" s="139">
        <v>605</v>
      </c>
      <c r="F99" s="142" t="s">
        <v>687</v>
      </c>
      <c r="G99" s="142" t="s">
        <v>395</v>
      </c>
      <c r="H99" s="140" t="s">
        <v>786</v>
      </c>
      <c r="I99" s="144">
        <v>30</v>
      </c>
      <c r="J99" s="145">
        <v>20</v>
      </c>
      <c r="K99" s="146">
        <v>15</v>
      </c>
      <c r="L99" s="147">
        <v>1</v>
      </c>
      <c r="M99" s="148">
        <f t="shared" ref="M99:M130" si="10">L99-(SUM(P99:Q99))</f>
        <v>0</v>
      </c>
      <c r="N99" s="149" t="str">
        <f t="shared" si="9"/>
        <v>OK</v>
      </c>
      <c r="O99" s="150">
        <f t="shared" ref="O99:O130" si="11">K99*L99</f>
        <v>15</v>
      </c>
      <c r="P99" s="147">
        <v>1</v>
      </c>
      <c r="Q99" s="152">
        <v>0</v>
      </c>
      <c r="R99" s="99"/>
      <c r="S99" s="99"/>
      <c r="T99" s="99"/>
      <c r="U99" s="99"/>
      <c r="V99" s="99"/>
      <c r="W99" s="99"/>
      <c r="X99" s="99"/>
      <c r="Y99" s="99"/>
      <c r="Z99" s="99"/>
      <c r="AA99" s="99"/>
      <c r="AB99" s="99"/>
      <c r="AC99" s="99"/>
      <c r="AD99" s="99"/>
    </row>
    <row r="100" spans="1:30" ht="15.75" customHeight="1" thickBot="1" x14ac:dyDescent="0.3">
      <c r="A100" s="142" t="s">
        <v>51</v>
      </c>
      <c r="B100" s="139">
        <v>607</v>
      </c>
      <c r="C100" s="140"/>
      <c r="D100" s="140"/>
      <c r="E100" s="139">
        <v>607</v>
      </c>
      <c r="F100" s="142" t="s">
        <v>688</v>
      </c>
      <c r="G100" s="142" t="s">
        <v>395</v>
      </c>
      <c r="H100" s="140" t="s">
        <v>369</v>
      </c>
      <c r="I100" s="144">
        <v>30</v>
      </c>
      <c r="J100" s="145">
        <v>20</v>
      </c>
      <c r="K100" s="146">
        <v>5.9</v>
      </c>
      <c r="L100" s="147">
        <v>1</v>
      </c>
      <c r="M100" s="148">
        <f t="shared" si="10"/>
        <v>0</v>
      </c>
      <c r="N100" s="149" t="str">
        <f t="shared" si="9"/>
        <v>OK</v>
      </c>
      <c r="O100" s="150">
        <f t="shared" si="11"/>
        <v>5.9</v>
      </c>
      <c r="P100" s="147">
        <v>1</v>
      </c>
      <c r="Q100" s="152">
        <v>0</v>
      </c>
      <c r="R100" s="99"/>
      <c r="S100" s="99"/>
      <c r="T100" s="99"/>
      <c r="U100" s="99"/>
      <c r="V100" s="99"/>
      <c r="W100" s="99"/>
      <c r="X100" s="99"/>
      <c r="Y100" s="99"/>
      <c r="Z100" s="99"/>
      <c r="AA100" s="99"/>
      <c r="AB100" s="99"/>
      <c r="AC100" s="99"/>
      <c r="AD100" s="99"/>
    </row>
    <row r="101" spans="1:30" ht="15.75" customHeight="1" thickBot="1" x14ac:dyDescent="0.3">
      <c r="A101" s="142" t="s">
        <v>51</v>
      </c>
      <c r="B101" s="139">
        <v>135</v>
      </c>
      <c r="C101" s="140"/>
      <c r="D101" s="140"/>
      <c r="E101" s="139">
        <v>135</v>
      </c>
      <c r="F101" s="142" t="s">
        <v>177</v>
      </c>
      <c r="G101" s="153" t="s">
        <v>117</v>
      </c>
      <c r="H101" s="140" t="s">
        <v>786</v>
      </c>
      <c r="I101" s="144">
        <v>30</v>
      </c>
      <c r="J101" s="145">
        <v>20</v>
      </c>
      <c r="K101" s="146">
        <v>7.8</v>
      </c>
      <c r="L101" s="147">
        <v>5</v>
      </c>
      <c r="M101" s="148">
        <f t="shared" si="10"/>
        <v>0</v>
      </c>
      <c r="N101" s="149" t="str">
        <f t="shared" si="9"/>
        <v>OK</v>
      </c>
      <c r="O101" s="150">
        <f t="shared" si="11"/>
        <v>39</v>
      </c>
      <c r="P101" s="145">
        <v>0</v>
      </c>
      <c r="Q101" s="152">
        <v>5</v>
      </c>
      <c r="R101" s="99"/>
      <c r="S101" s="99"/>
      <c r="T101" s="99"/>
      <c r="U101" s="99"/>
      <c r="V101" s="99"/>
      <c r="W101" s="99"/>
      <c r="X101" s="99"/>
      <c r="Y101" s="99"/>
      <c r="Z101" s="99"/>
      <c r="AA101" s="99"/>
      <c r="AB101" s="99"/>
      <c r="AC101" s="99"/>
      <c r="AD101" s="99"/>
    </row>
    <row r="102" spans="1:30" ht="15.75" customHeight="1" thickBot="1" x14ac:dyDescent="0.3">
      <c r="A102" s="142" t="s">
        <v>51</v>
      </c>
      <c r="B102" s="139">
        <v>213</v>
      </c>
      <c r="C102" s="140"/>
      <c r="D102" s="140"/>
      <c r="E102" s="139">
        <v>213</v>
      </c>
      <c r="F102" s="142" t="s">
        <v>298</v>
      </c>
      <c r="G102" s="153" t="s">
        <v>297</v>
      </c>
      <c r="H102" s="140" t="s">
        <v>786</v>
      </c>
      <c r="I102" s="144">
        <v>30</v>
      </c>
      <c r="J102" s="145">
        <v>20</v>
      </c>
      <c r="K102" s="146">
        <v>18.86</v>
      </c>
      <c r="L102" s="147">
        <v>1</v>
      </c>
      <c r="M102" s="148">
        <f t="shared" si="10"/>
        <v>0</v>
      </c>
      <c r="N102" s="149" t="str">
        <f t="shared" si="9"/>
        <v>OK</v>
      </c>
      <c r="O102" s="150">
        <f t="shared" si="11"/>
        <v>18.86</v>
      </c>
      <c r="P102" s="145">
        <v>0</v>
      </c>
      <c r="Q102" s="152">
        <v>1</v>
      </c>
      <c r="R102" s="99"/>
      <c r="S102" s="99"/>
      <c r="T102" s="99"/>
      <c r="U102" s="99"/>
      <c r="V102" s="99"/>
      <c r="W102" s="99"/>
      <c r="X102" s="99"/>
      <c r="Y102" s="99"/>
      <c r="Z102" s="99"/>
      <c r="AA102" s="99"/>
      <c r="AB102" s="99"/>
      <c r="AC102" s="99"/>
      <c r="AD102" s="99"/>
    </row>
    <row r="103" spans="1:30" ht="15.75" customHeight="1" thickBot="1" x14ac:dyDescent="0.3">
      <c r="A103" s="142" t="s">
        <v>51</v>
      </c>
      <c r="B103" s="139">
        <v>354</v>
      </c>
      <c r="C103" s="140"/>
      <c r="D103" s="140"/>
      <c r="E103" s="139">
        <v>354</v>
      </c>
      <c r="F103" s="142" t="s">
        <v>456</v>
      </c>
      <c r="G103" s="142" t="s">
        <v>395</v>
      </c>
      <c r="H103" s="140" t="s">
        <v>786</v>
      </c>
      <c r="I103" s="144">
        <v>30</v>
      </c>
      <c r="J103" s="145">
        <v>20</v>
      </c>
      <c r="K103" s="146">
        <v>16.5</v>
      </c>
      <c r="L103" s="147">
        <v>1</v>
      </c>
      <c r="M103" s="148">
        <f t="shared" si="10"/>
        <v>0</v>
      </c>
      <c r="N103" s="149" t="str">
        <f t="shared" si="9"/>
        <v>OK</v>
      </c>
      <c r="O103" s="150">
        <f t="shared" si="11"/>
        <v>16.5</v>
      </c>
      <c r="P103" s="151">
        <v>0</v>
      </c>
      <c r="Q103" s="152">
        <v>1</v>
      </c>
      <c r="R103" s="99"/>
      <c r="S103" s="99"/>
      <c r="T103" s="99"/>
      <c r="U103" s="99"/>
      <c r="V103" s="99"/>
      <c r="W103" s="99"/>
      <c r="X103" s="99"/>
      <c r="Y103" s="99"/>
      <c r="Z103" s="99"/>
      <c r="AA103" s="99"/>
      <c r="AB103" s="99"/>
      <c r="AC103" s="99"/>
      <c r="AD103" s="99"/>
    </row>
    <row r="104" spans="1:30" ht="15.75" customHeight="1" thickBot="1" x14ac:dyDescent="0.3">
      <c r="A104" s="142" t="s">
        <v>51</v>
      </c>
      <c r="B104" s="139">
        <v>362</v>
      </c>
      <c r="C104" s="140"/>
      <c r="D104" s="140"/>
      <c r="E104" s="139">
        <v>362</v>
      </c>
      <c r="F104" s="142" t="s">
        <v>463</v>
      </c>
      <c r="G104" s="142" t="s">
        <v>395</v>
      </c>
      <c r="H104" s="140" t="s">
        <v>786</v>
      </c>
      <c r="I104" s="144">
        <v>30</v>
      </c>
      <c r="J104" s="145">
        <v>20</v>
      </c>
      <c r="K104" s="146">
        <v>93</v>
      </c>
      <c r="L104" s="147">
        <v>1</v>
      </c>
      <c r="M104" s="148">
        <f t="shared" si="10"/>
        <v>0</v>
      </c>
      <c r="N104" s="149" t="str">
        <f t="shared" si="9"/>
        <v>OK</v>
      </c>
      <c r="O104" s="150">
        <f t="shared" si="11"/>
        <v>93</v>
      </c>
      <c r="P104" s="151">
        <v>0</v>
      </c>
      <c r="Q104" s="152">
        <v>1</v>
      </c>
      <c r="R104" s="99"/>
      <c r="S104" s="99"/>
      <c r="T104" s="99"/>
      <c r="U104" s="99"/>
      <c r="V104" s="99"/>
      <c r="W104" s="99"/>
      <c r="X104" s="99"/>
      <c r="Y104" s="99"/>
      <c r="Z104" s="99"/>
      <c r="AA104" s="99"/>
      <c r="AB104" s="99"/>
      <c r="AC104" s="99"/>
      <c r="AD104" s="99"/>
    </row>
    <row r="105" spans="1:30" ht="15.75" customHeight="1" thickBot="1" x14ac:dyDescent="0.3">
      <c r="A105" s="142" t="s">
        <v>51</v>
      </c>
      <c r="B105" s="139">
        <v>382</v>
      </c>
      <c r="C105" s="140"/>
      <c r="D105" s="140"/>
      <c r="E105" s="139">
        <v>382</v>
      </c>
      <c r="F105" s="142" t="s">
        <v>478</v>
      </c>
      <c r="G105" s="142" t="s">
        <v>395</v>
      </c>
      <c r="H105" s="140" t="s">
        <v>369</v>
      </c>
      <c r="I105" s="144">
        <v>30</v>
      </c>
      <c r="J105" s="145">
        <v>20</v>
      </c>
      <c r="K105" s="146">
        <v>7.75</v>
      </c>
      <c r="L105" s="147">
        <v>1</v>
      </c>
      <c r="M105" s="148">
        <f t="shared" si="10"/>
        <v>0</v>
      </c>
      <c r="N105" s="149" t="str">
        <f t="shared" si="9"/>
        <v>OK</v>
      </c>
      <c r="O105" s="150">
        <f t="shared" si="11"/>
        <v>7.75</v>
      </c>
      <c r="P105" s="151">
        <v>0</v>
      </c>
      <c r="Q105" s="152">
        <v>1</v>
      </c>
      <c r="R105" s="99"/>
      <c r="S105" s="99"/>
      <c r="T105" s="99"/>
      <c r="U105" s="99"/>
      <c r="V105" s="99"/>
      <c r="W105" s="99"/>
      <c r="X105" s="99"/>
      <c r="Y105" s="99"/>
      <c r="Z105" s="99"/>
      <c r="AA105" s="99"/>
      <c r="AB105" s="99"/>
      <c r="AC105" s="99"/>
      <c r="AD105" s="99"/>
    </row>
    <row r="106" spans="1:30" ht="15.75" customHeight="1" thickBot="1" x14ac:dyDescent="0.3">
      <c r="A106" s="142" t="s">
        <v>51</v>
      </c>
      <c r="B106" s="139">
        <v>387</v>
      </c>
      <c r="C106" s="140"/>
      <c r="D106" s="140"/>
      <c r="E106" s="139">
        <v>387</v>
      </c>
      <c r="F106" s="142" t="s">
        <v>483</v>
      </c>
      <c r="G106" s="142" t="s">
        <v>395</v>
      </c>
      <c r="H106" s="140" t="s">
        <v>369</v>
      </c>
      <c r="I106" s="144">
        <v>30</v>
      </c>
      <c r="J106" s="145">
        <v>20</v>
      </c>
      <c r="K106" s="146">
        <v>93.33</v>
      </c>
      <c r="L106" s="147">
        <v>1</v>
      </c>
      <c r="M106" s="148">
        <f t="shared" si="10"/>
        <v>0</v>
      </c>
      <c r="N106" s="149" t="str">
        <f t="shared" si="9"/>
        <v>OK</v>
      </c>
      <c r="O106" s="150">
        <f t="shared" si="11"/>
        <v>93.33</v>
      </c>
      <c r="P106" s="151">
        <v>0</v>
      </c>
      <c r="Q106" s="152">
        <v>1</v>
      </c>
      <c r="R106" s="99"/>
      <c r="S106" s="99"/>
      <c r="T106" s="99"/>
      <c r="U106" s="99"/>
      <c r="V106" s="99"/>
      <c r="W106" s="99"/>
      <c r="X106" s="99"/>
      <c r="Y106" s="99"/>
      <c r="Z106" s="99"/>
      <c r="AA106" s="99"/>
      <c r="AB106" s="99"/>
      <c r="AC106" s="99"/>
      <c r="AD106" s="99"/>
    </row>
    <row r="107" spans="1:30" ht="15.75" customHeight="1" thickBot="1" x14ac:dyDescent="0.3">
      <c r="A107" s="142" t="s">
        <v>51</v>
      </c>
      <c r="B107" s="139">
        <v>394</v>
      </c>
      <c r="C107" s="140"/>
      <c r="D107" s="140"/>
      <c r="E107" s="139">
        <v>394</v>
      </c>
      <c r="F107" s="142" t="s">
        <v>491</v>
      </c>
      <c r="G107" s="142" t="s">
        <v>395</v>
      </c>
      <c r="H107" s="140" t="s">
        <v>369</v>
      </c>
      <c r="I107" s="144">
        <v>30</v>
      </c>
      <c r="J107" s="145">
        <v>20</v>
      </c>
      <c r="K107" s="146">
        <v>38</v>
      </c>
      <c r="L107" s="147">
        <v>1</v>
      </c>
      <c r="M107" s="148">
        <f t="shared" si="10"/>
        <v>0</v>
      </c>
      <c r="N107" s="149" t="str">
        <f t="shared" si="9"/>
        <v>OK</v>
      </c>
      <c r="O107" s="150">
        <f t="shared" si="11"/>
        <v>38</v>
      </c>
      <c r="P107" s="151">
        <v>0</v>
      </c>
      <c r="Q107" s="152">
        <v>1</v>
      </c>
      <c r="R107" s="99"/>
      <c r="S107" s="99"/>
      <c r="T107" s="99"/>
      <c r="U107" s="99"/>
      <c r="V107" s="99"/>
      <c r="W107" s="99"/>
      <c r="X107" s="99"/>
      <c r="Y107" s="99"/>
      <c r="Z107" s="99"/>
      <c r="AA107" s="99"/>
      <c r="AB107" s="99"/>
      <c r="AC107" s="99"/>
      <c r="AD107" s="99"/>
    </row>
    <row r="108" spans="1:30" ht="15.75" customHeight="1" thickBot="1" x14ac:dyDescent="0.3">
      <c r="A108" s="142" t="s">
        <v>51</v>
      </c>
      <c r="B108" s="139">
        <v>415</v>
      </c>
      <c r="C108" s="140"/>
      <c r="D108" s="140"/>
      <c r="E108" s="139">
        <v>415</v>
      </c>
      <c r="F108" s="142" t="s">
        <v>513</v>
      </c>
      <c r="G108" s="142" t="s">
        <v>395</v>
      </c>
      <c r="H108" s="140" t="s">
        <v>369</v>
      </c>
      <c r="I108" s="144">
        <v>30</v>
      </c>
      <c r="J108" s="145">
        <v>20</v>
      </c>
      <c r="K108" s="146">
        <v>23</v>
      </c>
      <c r="L108" s="147">
        <v>1</v>
      </c>
      <c r="M108" s="148">
        <f t="shared" si="10"/>
        <v>0</v>
      </c>
      <c r="N108" s="149" t="str">
        <f t="shared" si="9"/>
        <v>OK</v>
      </c>
      <c r="O108" s="150">
        <f t="shared" si="11"/>
        <v>23</v>
      </c>
      <c r="P108" s="151">
        <v>0</v>
      </c>
      <c r="Q108" s="152">
        <v>1</v>
      </c>
      <c r="R108" s="99"/>
      <c r="S108" s="99"/>
      <c r="T108" s="99"/>
      <c r="U108" s="99"/>
      <c r="V108" s="99"/>
      <c r="W108" s="99"/>
      <c r="X108" s="99"/>
      <c r="Y108" s="99"/>
      <c r="Z108" s="99"/>
      <c r="AA108" s="99"/>
      <c r="AB108" s="99"/>
      <c r="AC108" s="99"/>
      <c r="AD108" s="99"/>
    </row>
    <row r="109" spans="1:30" ht="15.75" customHeight="1" thickBot="1" x14ac:dyDescent="0.3">
      <c r="A109" s="142" t="s">
        <v>51</v>
      </c>
      <c r="B109" s="139">
        <v>459</v>
      </c>
      <c r="C109" s="140"/>
      <c r="D109" s="140"/>
      <c r="E109" s="139">
        <v>459</v>
      </c>
      <c r="F109" s="142" t="s">
        <v>561</v>
      </c>
      <c r="G109" s="142" t="s">
        <v>395</v>
      </c>
      <c r="H109" s="140" t="s">
        <v>786</v>
      </c>
      <c r="I109" s="144">
        <v>30</v>
      </c>
      <c r="J109" s="145">
        <v>20</v>
      </c>
      <c r="K109" s="146">
        <v>25</v>
      </c>
      <c r="L109" s="147">
        <v>1</v>
      </c>
      <c r="M109" s="148">
        <f t="shared" si="10"/>
        <v>0</v>
      </c>
      <c r="N109" s="149" t="str">
        <f t="shared" si="9"/>
        <v>OK</v>
      </c>
      <c r="O109" s="150">
        <f t="shared" si="11"/>
        <v>25</v>
      </c>
      <c r="P109" s="151">
        <v>0</v>
      </c>
      <c r="Q109" s="152">
        <v>1</v>
      </c>
      <c r="R109" s="99"/>
      <c r="S109" s="99"/>
      <c r="T109" s="99"/>
      <c r="U109" s="99"/>
      <c r="V109" s="99"/>
      <c r="W109" s="99"/>
      <c r="X109" s="99"/>
      <c r="Y109" s="99"/>
      <c r="Z109" s="99"/>
      <c r="AA109" s="99"/>
      <c r="AB109" s="99"/>
      <c r="AC109" s="99"/>
      <c r="AD109" s="99"/>
    </row>
    <row r="110" spans="1:30" ht="15.75" customHeight="1" thickBot="1" x14ac:dyDescent="0.3">
      <c r="A110" s="142" t="s">
        <v>51</v>
      </c>
      <c r="B110" s="139">
        <v>542</v>
      </c>
      <c r="C110" s="140"/>
      <c r="D110" s="140"/>
      <c r="E110" s="139">
        <v>542</v>
      </c>
      <c r="F110" s="142" t="s">
        <v>649</v>
      </c>
      <c r="G110" s="142" t="s">
        <v>395</v>
      </c>
      <c r="H110" s="140" t="s">
        <v>786</v>
      </c>
      <c r="I110" s="144">
        <v>30</v>
      </c>
      <c r="J110" s="145">
        <v>20</v>
      </c>
      <c r="K110" s="146">
        <v>568</v>
      </c>
      <c r="L110" s="147">
        <v>1</v>
      </c>
      <c r="M110" s="148">
        <f t="shared" si="10"/>
        <v>0</v>
      </c>
      <c r="N110" s="149" t="str">
        <f t="shared" si="9"/>
        <v>OK</v>
      </c>
      <c r="O110" s="150">
        <f t="shared" si="11"/>
        <v>568</v>
      </c>
      <c r="P110" s="151">
        <v>0</v>
      </c>
      <c r="Q110" s="152">
        <v>1</v>
      </c>
      <c r="R110" s="99"/>
      <c r="S110" s="99"/>
      <c r="T110" s="99"/>
      <c r="U110" s="99"/>
      <c r="V110" s="99"/>
      <c r="W110" s="99"/>
      <c r="X110" s="99"/>
      <c r="Y110" s="99"/>
      <c r="Z110" s="99"/>
      <c r="AA110" s="99"/>
      <c r="AB110" s="99"/>
      <c r="AC110" s="99"/>
      <c r="AD110" s="99"/>
    </row>
    <row r="111" spans="1:30" ht="15.75" customHeight="1" thickBot="1" x14ac:dyDescent="0.3">
      <c r="A111" s="142" t="s">
        <v>51</v>
      </c>
      <c r="B111" s="139">
        <v>577</v>
      </c>
      <c r="C111" s="140"/>
      <c r="D111" s="140"/>
      <c r="E111" s="139">
        <v>577</v>
      </c>
      <c r="F111" s="142" t="s">
        <v>659</v>
      </c>
      <c r="G111" s="142" t="s">
        <v>395</v>
      </c>
      <c r="H111" s="140" t="s">
        <v>369</v>
      </c>
      <c r="I111" s="144">
        <v>30</v>
      </c>
      <c r="J111" s="145">
        <v>20</v>
      </c>
      <c r="K111" s="146">
        <v>15.4</v>
      </c>
      <c r="L111" s="147">
        <v>1</v>
      </c>
      <c r="M111" s="148">
        <f t="shared" si="10"/>
        <v>0</v>
      </c>
      <c r="N111" s="149" t="str">
        <f t="shared" si="9"/>
        <v>OK</v>
      </c>
      <c r="O111" s="150">
        <f t="shared" si="11"/>
        <v>15.4</v>
      </c>
      <c r="P111" s="151">
        <v>0</v>
      </c>
      <c r="Q111" s="152">
        <v>1</v>
      </c>
      <c r="R111" s="99"/>
      <c r="S111" s="99"/>
      <c r="T111" s="99"/>
      <c r="U111" s="99"/>
      <c r="V111" s="99"/>
      <c r="W111" s="99"/>
      <c r="X111" s="99"/>
      <c r="Y111" s="99"/>
      <c r="Z111" s="99"/>
      <c r="AA111" s="99"/>
      <c r="AB111" s="99"/>
      <c r="AC111" s="99"/>
      <c r="AD111" s="99"/>
    </row>
    <row r="112" spans="1:30" ht="15.75" customHeight="1" thickBot="1" x14ac:dyDescent="0.3">
      <c r="A112" s="142" t="s">
        <v>51</v>
      </c>
      <c r="B112" s="139">
        <v>580</v>
      </c>
      <c r="C112" s="140"/>
      <c r="D112" s="140"/>
      <c r="E112" s="139">
        <v>580</v>
      </c>
      <c r="F112" s="142" t="s">
        <v>662</v>
      </c>
      <c r="G112" s="142" t="s">
        <v>395</v>
      </c>
      <c r="H112" s="140" t="s">
        <v>786</v>
      </c>
      <c r="I112" s="144">
        <v>30</v>
      </c>
      <c r="J112" s="145">
        <v>20</v>
      </c>
      <c r="K112" s="146">
        <v>10</v>
      </c>
      <c r="L112" s="147">
        <v>1</v>
      </c>
      <c r="M112" s="148">
        <f t="shared" si="10"/>
        <v>0</v>
      </c>
      <c r="N112" s="149" t="str">
        <f t="shared" si="9"/>
        <v>OK</v>
      </c>
      <c r="O112" s="150">
        <f t="shared" si="11"/>
        <v>10</v>
      </c>
      <c r="P112" s="151">
        <v>0</v>
      </c>
      <c r="Q112" s="152">
        <v>1</v>
      </c>
      <c r="R112" s="99"/>
      <c r="S112" s="99"/>
      <c r="T112" s="99"/>
      <c r="U112" s="99"/>
      <c r="V112" s="99"/>
      <c r="W112" s="99"/>
      <c r="X112" s="99"/>
      <c r="Y112" s="99"/>
      <c r="Z112" s="99"/>
      <c r="AA112" s="99"/>
      <c r="AB112" s="99"/>
      <c r="AC112" s="99"/>
      <c r="AD112" s="99"/>
    </row>
    <row r="113" spans="1:30" ht="15.75" customHeight="1" thickBot="1" x14ac:dyDescent="0.3">
      <c r="A113" s="142" t="s">
        <v>51</v>
      </c>
      <c r="B113" s="139">
        <v>603</v>
      </c>
      <c r="C113" s="140"/>
      <c r="D113" s="140"/>
      <c r="E113" s="139">
        <v>603</v>
      </c>
      <c r="F113" s="142" t="s">
        <v>685</v>
      </c>
      <c r="G113" s="142" t="s">
        <v>395</v>
      </c>
      <c r="H113" s="140" t="s">
        <v>369</v>
      </c>
      <c r="I113" s="144">
        <v>30</v>
      </c>
      <c r="J113" s="145">
        <v>20</v>
      </c>
      <c r="K113" s="146">
        <v>19.2</v>
      </c>
      <c r="L113" s="147">
        <v>5</v>
      </c>
      <c r="M113" s="148">
        <f t="shared" si="10"/>
        <v>0</v>
      </c>
      <c r="N113" s="149" t="str">
        <f t="shared" si="9"/>
        <v>OK</v>
      </c>
      <c r="O113" s="150">
        <f t="shared" si="11"/>
        <v>96</v>
      </c>
      <c r="P113" s="151">
        <v>0</v>
      </c>
      <c r="Q113" s="152">
        <v>5</v>
      </c>
      <c r="R113" s="99"/>
      <c r="S113" s="99"/>
      <c r="T113" s="99"/>
      <c r="U113" s="99"/>
      <c r="V113" s="99"/>
      <c r="W113" s="99"/>
      <c r="X113" s="99"/>
      <c r="Y113" s="99"/>
      <c r="Z113" s="99"/>
      <c r="AA113" s="99"/>
      <c r="AB113" s="99"/>
      <c r="AC113" s="99"/>
      <c r="AD113" s="99"/>
    </row>
    <row r="114" spans="1:30" ht="15.75" customHeight="1" thickBot="1" x14ac:dyDescent="0.3">
      <c r="A114" s="142" t="s">
        <v>38</v>
      </c>
      <c r="B114" s="139">
        <v>48</v>
      </c>
      <c r="C114" s="140"/>
      <c r="D114" s="140"/>
      <c r="E114" s="139">
        <v>48</v>
      </c>
      <c r="F114" s="142" t="s">
        <v>102</v>
      </c>
      <c r="G114" s="158" t="s">
        <v>101</v>
      </c>
      <c r="H114" s="140" t="s">
        <v>786</v>
      </c>
      <c r="I114" s="144">
        <v>30</v>
      </c>
      <c r="J114" s="145">
        <v>20</v>
      </c>
      <c r="K114" s="146">
        <v>0.34</v>
      </c>
      <c r="L114" s="147">
        <v>30</v>
      </c>
      <c r="M114" s="148">
        <f t="shared" ref="M114:M146" si="12">L114-(SUM(P114:P114))</f>
        <v>0</v>
      </c>
      <c r="N114" s="149" t="str">
        <f t="shared" si="9"/>
        <v>OK</v>
      </c>
      <c r="O114" s="150">
        <f t="shared" si="11"/>
        <v>10.200000000000001</v>
      </c>
      <c r="P114" s="152">
        <v>30</v>
      </c>
      <c r="Q114" s="159"/>
      <c r="R114" s="99"/>
      <c r="S114" s="99"/>
      <c r="T114" s="99"/>
      <c r="U114" s="99"/>
      <c r="V114" s="99"/>
      <c r="W114" s="99"/>
      <c r="X114" s="99"/>
      <c r="Y114" s="99"/>
      <c r="Z114" s="99"/>
      <c r="AA114" s="99"/>
      <c r="AB114" s="99"/>
      <c r="AC114" s="99"/>
      <c r="AD114" s="99"/>
    </row>
    <row r="115" spans="1:30" ht="15.75" customHeight="1" thickBot="1" x14ac:dyDescent="0.3">
      <c r="A115" s="142" t="s">
        <v>38</v>
      </c>
      <c r="B115" s="139">
        <v>143</v>
      </c>
      <c r="C115" s="140"/>
      <c r="D115" s="140"/>
      <c r="E115" s="139">
        <v>143</v>
      </c>
      <c r="F115" s="142" t="s">
        <v>190</v>
      </c>
      <c r="G115" s="158" t="s">
        <v>139</v>
      </c>
      <c r="H115" s="140" t="s">
        <v>786</v>
      </c>
      <c r="I115" s="144">
        <v>30</v>
      </c>
      <c r="J115" s="145">
        <v>20</v>
      </c>
      <c r="K115" s="146">
        <v>12.47</v>
      </c>
      <c r="L115" s="147">
        <v>50</v>
      </c>
      <c r="M115" s="148">
        <f t="shared" si="12"/>
        <v>0</v>
      </c>
      <c r="N115" s="149" t="str">
        <f t="shared" si="9"/>
        <v>OK</v>
      </c>
      <c r="O115" s="150">
        <f t="shared" si="11"/>
        <v>623.5</v>
      </c>
      <c r="P115" s="152">
        <v>50</v>
      </c>
      <c r="Q115" s="159"/>
      <c r="R115" s="99"/>
      <c r="S115" s="99"/>
      <c r="T115" s="99"/>
      <c r="U115" s="99"/>
      <c r="V115" s="99"/>
      <c r="W115" s="99"/>
      <c r="X115" s="99"/>
      <c r="Y115" s="99"/>
      <c r="Z115" s="99"/>
      <c r="AA115" s="99"/>
      <c r="AB115" s="99"/>
      <c r="AC115" s="99"/>
      <c r="AD115" s="99"/>
    </row>
    <row r="116" spans="1:30" ht="15.75" customHeight="1" thickBot="1" x14ac:dyDescent="0.3">
      <c r="A116" s="142" t="s">
        <v>38</v>
      </c>
      <c r="B116" s="139">
        <v>144</v>
      </c>
      <c r="C116" s="140"/>
      <c r="D116" s="140"/>
      <c r="E116" s="139">
        <v>144</v>
      </c>
      <c r="F116" s="142" t="s">
        <v>191</v>
      </c>
      <c r="G116" s="158" t="s">
        <v>139</v>
      </c>
      <c r="H116" s="140" t="s">
        <v>786</v>
      </c>
      <c r="I116" s="144">
        <v>30</v>
      </c>
      <c r="J116" s="145">
        <v>20</v>
      </c>
      <c r="K116" s="146">
        <v>15.33</v>
      </c>
      <c r="L116" s="147">
        <v>25</v>
      </c>
      <c r="M116" s="148">
        <f t="shared" si="12"/>
        <v>0</v>
      </c>
      <c r="N116" s="149" t="str">
        <f t="shared" si="9"/>
        <v>OK</v>
      </c>
      <c r="O116" s="150">
        <f t="shared" si="11"/>
        <v>383.25</v>
      </c>
      <c r="P116" s="152">
        <v>25</v>
      </c>
      <c r="Q116" s="159"/>
      <c r="R116" s="99"/>
      <c r="S116" s="99"/>
      <c r="T116" s="99"/>
      <c r="U116" s="99"/>
      <c r="V116" s="99"/>
      <c r="W116" s="99"/>
      <c r="X116" s="99"/>
      <c r="Y116" s="99"/>
      <c r="Z116" s="99"/>
      <c r="AA116" s="99"/>
      <c r="AB116" s="99"/>
      <c r="AC116" s="99"/>
      <c r="AD116" s="99"/>
    </row>
    <row r="117" spans="1:30" ht="15.75" customHeight="1" thickBot="1" x14ac:dyDescent="0.3">
      <c r="A117" s="142" t="s">
        <v>38</v>
      </c>
      <c r="B117" s="139">
        <v>300</v>
      </c>
      <c r="C117" s="140"/>
      <c r="D117" s="140"/>
      <c r="E117" s="139">
        <v>300</v>
      </c>
      <c r="F117" s="142" t="s">
        <v>400</v>
      </c>
      <c r="G117" s="158" t="s">
        <v>790</v>
      </c>
      <c r="H117" s="140" t="s">
        <v>786</v>
      </c>
      <c r="I117" s="144">
        <v>30</v>
      </c>
      <c r="J117" s="145">
        <v>20</v>
      </c>
      <c r="K117" s="146">
        <v>5.0999999999999996</v>
      </c>
      <c r="L117" s="147">
        <v>1</v>
      </c>
      <c r="M117" s="148">
        <f t="shared" si="12"/>
        <v>0</v>
      </c>
      <c r="N117" s="149" t="str">
        <f t="shared" si="9"/>
        <v>OK</v>
      </c>
      <c r="O117" s="150">
        <f t="shared" si="11"/>
        <v>5.0999999999999996</v>
      </c>
      <c r="P117" s="152">
        <v>1</v>
      </c>
      <c r="Q117" s="159"/>
      <c r="R117" s="99"/>
      <c r="S117" s="99"/>
      <c r="T117" s="99"/>
      <c r="U117" s="99"/>
      <c r="V117" s="99"/>
      <c r="W117" s="99"/>
      <c r="X117" s="99"/>
      <c r="Y117" s="99"/>
      <c r="Z117" s="99"/>
      <c r="AA117" s="99"/>
      <c r="AB117" s="99"/>
      <c r="AC117" s="99"/>
      <c r="AD117" s="99"/>
    </row>
    <row r="118" spans="1:30" ht="15.75" customHeight="1" thickBot="1" x14ac:dyDescent="0.3">
      <c r="A118" s="142" t="s">
        <v>38</v>
      </c>
      <c r="B118" s="139">
        <v>313</v>
      </c>
      <c r="C118" s="140"/>
      <c r="D118" s="140"/>
      <c r="E118" s="139">
        <v>313</v>
      </c>
      <c r="F118" s="142" t="s">
        <v>413</v>
      </c>
      <c r="G118" s="158" t="s">
        <v>790</v>
      </c>
      <c r="H118" s="140" t="s">
        <v>786</v>
      </c>
      <c r="I118" s="144">
        <v>30</v>
      </c>
      <c r="J118" s="145">
        <v>20</v>
      </c>
      <c r="K118" s="146">
        <v>43</v>
      </c>
      <c r="L118" s="147">
        <v>1</v>
      </c>
      <c r="M118" s="148">
        <f t="shared" si="12"/>
        <v>0</v>
      </c>
      <c r="N118" s="149" t="str">
        <f t="shared" si="9"/>
        <v>OK</v>
      </c>
      <c r="O118" s="150">
        <f t="shared" si="11"/>
        <v>43</v>
      </c>
      <c r="P118" s="152">
        <v>1</v>
      </c>
      <c r="Q118" s="159"/>
      <c r="R118" s="99"/>
      <c r="S118" s="99"/>
      <c r="T118" s="99"/>
      <c r="U118" s="99"/>
      <c r="V118" s="99"/>
      <c r="W118" s="99"/>
      <c r="X118" s="99"/>
      <c r="Y118" s="99"/>
      <c r="Z118" s="99"/>
      <c r="AA118" s="99"/>
      <c r="AB118" s="99"/>
      <c r="AC118" s="99"/>
      <c r="AD118" s="99"/>
    </row>
    <row r="119" spans="1:30" ht="15.75" customHeight="1" thickBot="1" x14ac:dyDescent="0.3">
      <c r="A119" s="142" t="s">
        <v>38</v>
      </c>
      <c r="B119" s="139">
        <v>320</v>
      </c>
      <c r="C119" s="140"/>
      <c r="D119" s="140"/>
      <c r="E119" s="139">
        <v>320</v>
      </c>
      <c r="F119" s="142" t="s">
        <v>419</v>
      </c>
      <c r="G119" s="158" t="s">
        <v>790</v>
      </c>
      <c r="H119" s="140" t="s">
        <v>784</v>
      </c>
      <c r="I119" s="144">
        <v>30</v>
      </c>
      <c r="J119" s="145">
        <v>20</v>
      </c>
      <c r="K119" s="146">
        <v>19</v>
      </c>
      <c r="L119" s="147">
        <v>1</v>
      </c>
      <c r="M119" s="148">
        <f t="shared" si="12"/>
        <v>0</v>
      </c>
      <c r="N119" s="149" t="str">
        <f t="shared" si="9"/>
        <v>OK</v>
      </c>
      <c r="O119" s="150">
        <f t="shared" si="11"/>
        <v>19</v>
      </c>
      <c r="P119" s="152">
        <v>1</v>
      </c>
      <c r="Q119" s="159"/>
      <c r="R119" s="99"/>
      <c r="S119" s="99"/>
      <c r="T119" s="99"/>
      <c r="U119" s="99"/>
      <c r="V119" s="99"/>
      <c r="W119" s="99"/>
      <c r="X119" s="99"/>
      <c r="Y119" s="99"/>
      <c r="Z119" s="99"/>
      <c r="AA119" s="99"/>
      <c r="AB119" s="99"/>
      <c r="AC119" s="99"/>
      <c r="AD119" s="99"/>
    </row>
    <row r="120" spans="1:30" ht="15.75" customHeight="1" thickBot="1" x14ac:dyDescent="0.3">
      <c r="A120" s="142" t="s">
        <v>38</v>
      </c>
      <c r="B120" s="139">
        <v>330</v>
      </c>
      <c r="C120" s="140"/>
      <c r="D120" s="140"/>
      <c r="E120" s="139">
        <v>330</v>
      </c>
      <c r="F120" s="142" t="s">
        <v>430</v>
      </c>
      <c r="G120" s="158" t="s">
        <v>39</v>
      </c>
      <c r="H120" s="140" t="s">
        <v>784</v>
      </c>
      <c r="I120" s="144">
        <v>30</v>
      </c>
      <c r="J120" s="145">
        <v>20</v>
      </c>
      <c r="K120" s="146">
        <v>340</v>
      </c>
      <c r="L120" s="147">
        <v>1</v>
      </c>
      <c r="M120" s="148">
        <f t="shared" si="12"/>
        <v>0</v>
      </c>
      <c r="N120" s="149" t="str">
        <f t="shared" si="9"/>
        <v>OK</v>
      </c>
      <c r="O120" s="150">
        <f t="shared" si="11"/>
        <v>340</v>
      </c>
      <c r="P120" s="152">
        <v>1</v>
      </c>
      <c r="Q120" s="159"/>
      <c r="R120" s="99"/>
      <c r="S120" s="99"/>
      <c r="T120" s="99"/>
      <c r="U120" s="99"/>
      <c r="V120" s="99"/>
      <c r="W120" s="99"/>
      <c r="X120" s="99"/>
      <c r="Y120" s="99"/>
      <c r="Z120" s="99"/>
      <c r="AA120" s="99"/>
      <c r="AB120" s="99"/>
      <c r="AC120" s="99"/>
      <c r="AD120" s="99"/>
    </row>
    <row r="121" spans="1:30" ht="15.75" customHeight="1" thickBot="1" x14ac:dyDescent="0.3">
      <c r="A121" s="142" t="s">
        <v>38</v>
      </c>
      <c r="B121" s="139">
        <v>331</v>
      </c>
      <c r="C121" s="140"/>
      <c r="D121" s="140"/>
      <c r="E121" s="139">
        <v>331</v>
      </c>
      <c r="F121" s="142" t="s">
        <v>431</v>
      </c>
      <c r="G121" s="158" t="s">
        <v>39</v>
      </c>
      <c r="H121" s="140" t="s">
        <v>784</v>
      </c>
      <c r="I121" s="144">
        <v>30</v>
      </c>
      <c r="J121" s="145">
        <v>20</v>
      </c>
      <c r="K121" s="146">
        <v>149.94</v>
      </c>
      <c r="L121" s="147">
        <v>1</v>
      </c>
      <c r="M121" s="148">
        <f t="shared" si="12"/>
        <v>0</v>
      </c>
      <c r="N121" s="149" t="str">
        <f t="shared" si="9"/>
        <v>OK</v>
      </c>
      <c r="O121" s="150">
        <f t="shared" si="11"/>
        <v>149.94</v>
      </c>
      <c r="P121" s="152">
        <v>1</v>
      </c>
      <c r="Q121" s="159"/>
      <c r="R121" s="99"/>
      <c r="S121" s="99"/>
      <c r="T121" s="99"/>
      <c r="U121" s="99"/>
      <c r="V121" s="99"/>
      <c r="W121" s="99"/>
      <c r="X121" s="99"/>
      <c r="Y121" s="99"/>
      <c r="Z121" s="99"/>
      <c r="AA121" s="99"/>
      <c r="AB121" s="99"/>
      <c r="AC121" s="99"/>
      <c r="AD121" s="99"/>
    </row>
    <row r="122" spans="1:30" ht="15.75" customHeight="1" thickBot="1" x14ac:dyDescent="0.3">
      <c r="A122" s="142" t="s">
        <v>38</v>
      </c>
      <c r="B122" s="139">
        <v>370</v>
      </c>
      <c r="C122" s="140"/>
      <c r="D122" s="140"/>
      <c r="E122" s="139">
        <v>370</v>
      </c>
      <c r="F122" s="142" t="s">
        <v>469</v>
      </c>
      <c r="G122" s="158" t="s">
        <v>39</v>
      </c>
      <c r="H122" s="140" t="s">
        <v>784</v>
      </c>
      <c r="I122" s="144">
        <v>30</v>
      </c>
      <c r="J122" s="145">
        <v>20</v>
      </c>
      <c r="K122" s="146">
        <v>122.5</v>
      </c>
      <c r="L122" s="147">
        <v>1</v>
      </c>
      <c r="M122" s="148">
        <f t="shared" si="12"/>
        <v>0</v>
      </c>
      <c r="N122" s="149" t="str">
        <f t="shared" si="9"/>
        <v>OK</v>
      </c>
      <c r="O122" s="150">
        <f t="shared" si="11"/>
        <v>122.5</v>
      </c>
      <c r="P122" s="152">
        <v>1</v>
      </c>
      <c r="Q122" s="159"/>
      <c r="R122" s="99"/>
      <c r="S122" s="99"/>
      <c r="T122" s="99"/>
      <c r="U122" s="99"/>
      <c r="V122" s="99"/>
      <c r="W122" s="99"/>
      <c r="X122" s="99"/>
      <c r="Y122" s="99"/>
      <c r="Z122" s="99"/>
      <c r="AA122" s="99"/>
      <c r="AB122" s="99"/>
      <c r="AC122" s="99"/>
      <c r="AD122" s="99"/>
    </row>
    <row r="123" spans="1:30" ht="15.75" customHeight="1" thickBot="1" x14ac:dyDescent="0.3">
      <c r="A123" s="142" t="s">
        <v>38</v>
      </c>
      <c r="B123" s="139">
        <v>371</v>
      </c>
      <c r="C123" s="140"/>
      <c r="D123" s="140"/>
      <c r="E123" s="139">
        <v>371</v>
      </c>
      <c r="F123" s="142" t="s">
        <v>470</v>
      </c>
      <c r="G123" s="158" t="s">
        <v>39</v>
      </c>
      <c r="H123" s="140" t="s">
        <v>784</v>
      </c>
      <c r="I123" s="144">
        <v>30</v>
      </c>
      <c r="J123" s="145">
        <v>20</v>
      </c>
      <c r="K123" s="146">
        <v>110.63</v>
      </c>
      <c r="L123" s="147">
        <v>1</v>
      </c>
      <c r="M123" s="148">
        <f t="shared" si="12"/>
        <v>0</v>
      </c>
      <c r="N123" s="149" t="str">
        <f t="shared" si="9"/>
        <v>OK</v>
      </c>
      <c r="O123" s="150">
        <f t="shared" si="11"/>
        <v>110.63</v>
      </c>
      <c r="P123" s="152">
        <v>1</v>
      </c>
      <c r="Q123" s="159"/>
      <c r="R123" s="99"/>
      <c r="S123" s="99"/>
      <c r="T123" s="99"/>
      <c r="U123" s="99"/>
      <c r="V123" s="99"/>
      <c r="W123" s="99"/>
      <c r="X123" s="99"/>
      <c r="Y123" s="99"/>
      <c r="Z123" s="99"/>
      <c r="AA123" s="99"/>
      <c r="AB123" s="99"/>
      <c r="AC123" s="99"/>
      <c r="AD123" s="99"/>
    </row>
    <row r="124" spans="1:30" ht="15.75" customHeight="1" thickBot="1" x14ac:dyDescent="0.3">
      <c r="A124" s="142" t="s">
        <v>38</v>
      </c>
      <c r="B124" s="139">
        <v>375</v>
      </c>
      <c r="C124" s="140"/>
      <c r="D124" s="140"/>
      <c r="E124" s="139">
        <v>375</v>
      </c>
      <c r="F124" s="142" t="s">
        <v>474</v>
      </c>
      <c r="G124" s="158" t="s">
        <v>790</v>
      </c>
      <c r="H124" s="140" t="s">
        <v>784</v>
      </c>
      <c r="I124" s="144">
        <v>30</v>
      </c>
      <c r="J124" s="145">
        <v>20</v>
      </c>
      <c r="K124" s="146">
        <v>7.65</v>
      </c>
      <c r="L124" s="147">
        <v>1</v>
      </c>
      <c r="M124" s="148">
        <f t="shared" si="12"/>
        <v>0</v>
      </c>
      <c r="N124" s="149" t="str">
        <f t="shared" si="9"/>
        <v>OK</v>
      </c>
      <c r="O124" s="150">
        <f t="shared" si="11"/>
        <v>7.65</v>
      </c>
      <c r="P124" s="152">
        <v>1</v>
      </c>
      <c r="Q124" s="159"/>
      <c r="R124" s="99"/>
      <c r="S124" s="99"/>
      <c r="T124" s="99"/>
      <c r="U124" s="99"/>
      <c r="V124" s="99"/>
      <c r="W124" s="99"/>
      <c r="X124" s="99"/>
      <c r="Y124" s="99"/>
      <c r="Z124" s="99"/>
      <c r="AA124" s="99"/>
      <c r="AB124" s="99"/>
      <c r="AC124" s="99"/>
      <c r="AD124" s="99"/>
    </row>
    <row r="125" spans="1:30" ht="15.75" customHeight="1" thickBot="1" x14ac:dyDescent="0.3">
      <c r="A125" s="142" t="s">
        <v>38</v>
      </c>
      <c r="B125" s="139">
        <v>411</v>
      </c>
      <c r="C125" s="140"/>
      <c r="D125" s="140"/>
      <c r="E125" s="139">
        <v>411</v>
      </c>
      <c r="F125" s="142" t="s">
        <v>509</v>
      </c>
      <c r="G125" s="158" t="s">
        <v>790</v>
      </c>
      <c r="H125" s="140" t="s">
        <v>784</v>
      </c>
      <c r="I125" s="144">
        <v>30</v>
      </c>
      <c r="J125" s="145">
        <v>20</v>
      </c>
      <c r="K125" s="154">
        <v>42</v>
      </c>
      <c r="L125" s="147">
        <v>1</v>
      </c>
      <c r="M125" s="148">
        <f t="shared" si="12"/>
        <v>0</v>
      </c>
      <c r="N125" s="149" t="str">
        <f t="shared" si="9"/>
        <v>OK</v>
      </c>
      <c r="O125" s="150">
        <f t="shared" si="11"/>
        <v>42</v>
      </c>
      <c r="P125" s="152">
        <v>1</v>
      </c>
      <c r="Q125" s="159"/>
      <c r="R125" s="99"/>
      <c r="S125" s="99"/>
      <c r="T125" s="99"/>
      <c r="U125" s="99"/>
      <c r="V125" s="99"/>
      <c r="W125" s="99"/>
      <c r="X125" s="99"/>
      <c r="Y125" s="99"/>
      <c r="Z125" s="99"/>
      <c r="AA125" s="99"/>
      <c r="AB125" s="99"/>
      <c r="AC125" s="99"/>
      <c r="AD125" s="99"/>
    </row>
    <row r="126" spans="1:30" ht="15.75" customHeight="1" thickBot="1" x14ac:dyDescent="0.3">
      <c r="A126" s="142" t="s">
        <v>38</v>
      </c>
      <c r="B126" s="139">
        <v>419</v>
      </c>
      <c r="C126" s="140"/>
      <c r="D126" s="140"/>
      <c r="E126" s="139">
        <v>419</v>
      </c>
      <c r="F126" s="142" t="s">
        <v>518</v>
      </c>
      <c r="G126" s="158" t="s">
        <v>790</v>
      </c>
      <c r="H126" s="140" t="s">
        <v>784</v>
      </c>
      <c r="I126" s="144">
        <v>30</v>
      </c>
      <c r="J126" s="145">
        <v>20</v>
      </c>
      <c r="K126" s="146">
        <v>23</v>
      </c>
      <c r="L126" s="147">
        <v>1</v>
      </c>
      <c r="M126" s="148">
        <f t="shared" si="12"/>
        <v>0</v>
      </c>
      <c r="N126" s="149" t="str">
        <f t="shared" si="9"/>
        <v>OK</v>
      </c>
      <c r="O126" s="150">
        <f t="shared" si="11"/>
        <v>23</v>
      </c>
      <c r="P126" s="152">
        <v>1</v>
      </c>
      <c r="Q126" s="159"/>
      <c r="R126" s="99"/>
      <c r="S126" s="99"/>
      <c r="T126" s="99"/>
      <c r="U126" s="99"/>
      <c r="V126" s="99"/>
      <c r="W126" s="99"/>
      <c r="X126" s="99"/>
      <c r="Y126" s="99"/>
      <c r="Z126" s="99"/>
      <c r="AA126" s="99"/>
      <c r="AB126" s="99"/>
      <c r="AC126" s="99"/>
      <c r="AD126" s="99"/>
    </row>
    <row r="127" spans="1:30" ht="15.75" customHeight="1" thickBot="1" x14ac:dyDescent="0.3">
      <c r="A127" s="142" t="s">
        <v>38</v>
      </c>
      <c r="B127" s="139">
        <v>464</v>
      </c>
      <c r="C127" s="140"/>
      <c r="D127" s="140"/>
      <c r="E127" s="139">
        <v>464</v>
      </c>
      <c r="F127" s="142" t="s">
        <v>566</v>
      </c>
      <c r="G127" s="158" t="s">
        <v>790</v>
      </c>
      <c r="H127" s="140" t="s">
        <v>784</v>
      </c>
      <c r="I127" s="144">
        <v>30</v>
      </c>
      <c r="J127" s="145">
        <v>20</v>
      </c>
      <c r="K127" s="146">
        <v>13.2</v>
      </c>
      <c r="L127" s="147">
        <v>1</v>
      </c>
      <c r="M127" s="148">
        <f t="shared" si="12"/>
        <v>0</v>
      </c>
      <c r="N127" s="149" t="str">
        <f t="shared" si="9"/>
        <v>OK</v>
      </c>
      <c r="O127" s="150">
        <f t="shared" si="11"/>
        <v>13.2</v>
      </c>
      <c r="P127" s="152">
        <v>1</v>
      </c>
      <c r="Q127" s="159"/>
      <c r="R127" s="99"/>
      <c r="S127" s="99"/>
      <c r="T127" s="99"/>
      <c r="U127" s="99"/>
      <c r="V127" s="99"/>
      <c r="W127" s="99"/>
      <c r="X127" s="99"/>
      <c r="Y127" s="99"/>
      <c r="Z127" s="99"/>
      <c r="AA127" s="99"/>
      <c r="AB127" s="99"/>
      <c r="AC127" s="99"/>
      <c r="AD127" s="99"/>
    </row>
    <row r="128" spans="1:30" ht="15.75" customHeight="1" thickBot="1" x14ac:dyDescent="0.3">
      <c r="A128" s="142" t="s">
        <v>38</v>
      </c>
      <c r="B128" s="139">
        <v>466</v>
      </c>
      <c r="C128" s="140"/>
      <c r="D128" s="140"/>
      <c r="E128" s="139">
        <v>466</v>
      </c>
      <c r="F128" s="142" t="s">
        <v>568</v>
      </c>
      <c r="G128" s="158" t="s">
        <v>790</v>
      </c>
      <c r="H128" s="140" t="s">
        <v>786</v>
      </c>
      <c r="I128" s="144">
        <v>30</v>
      </c>
      <c r="J128" s="145">
        <v>20</v>
      </c>
      <c r="K128" s="146">
        <v>252</v>
      </c>
      <c r="L128" s="147">
        <v>1</v>
      </c>
      <c r="M128" s="148">
        <f t="shared" si="12"/>
        <v>0</v>
      </c>
      <c r="N128" s="149" t="str">
        <f t="shared" si="9"/>
        <v>OK</v>
      </c>
      <c r="O128" s="150">
        <f t="shared" si="11"/>
        <v>252</v>
      </c>
      <c r="P128" s="152">
        <v>1</v>
      </c>
      <c r="Q128" s="159"/>
      <c r="R128" s="99"/>
      <c r="S128" s="99"/>
      <c r="T128" s="99"/>
      <c r="U128" s="99"/>
      <c r="V128" s="99"/>
      <c r="W128" s="99"/>
      <c r="X128" s="99"/>
      <c r="Y128" s="99"/>
      <c r="Z128" s="99"/>
      <c r="AA128" s="99"/>
      <c r="AB128" s="99"/>
      <c r="AC128" s="99"/>
      <c r="AD128" s="99"/>
    </row>
    <row r="129" spans="1:30" ht="15.75" customHeight="1" thickBot="1" x14ac:dyDescent="0.3">
      <c r="A129" s="142" t="s">
        <v>38</v>
      </c>
      <c r="B129" s="139">
        <v>470</v>
      </c>
      <c r="C129" s="140"/>
      <c r="D129" s="140"/>
      <c r="E129" s="139">
        <v>470</v>
      </c>
      <c r="F129" s="142" t="s">
        <v>572</v>
      </c>
      <c r="G129" s="158" t="s">
        <v>790</v>
      </c>
      <c r="H129" s="140" t="s">
        <v>786</v>
      </c>
      <c r="I129" s="144">
        <v>30</v>
      </c>
      <c r="J129" s="145">
        <v>20</v>
      </c>
      <c r="K129" s="146">
        <v>25</v>
      </c>
      <c r="L129" s="147">
        <v>1</v>
      </c>
      <c r="M129" s="148">
        <f t="shared" si="12"/>
        <v>0</v>
      </c>
      <c r="N129" s="149" t="str">
        <f t="shared" si="9"/>
        <v>OK</v>
      </c>
      <c r="O129" s="150">
        <f t="shared" si="11"/>
        <v>25</v>
      </c>
      <c r="P129" s="152">
        <v>1</v>
      </c>
      <c r="Q129" s="159"/>
      <c r="R129" s="99"/>
      <c r="S129" s="99"/>
      <c r="T129" s="99"/>
      <c r="U129" s="99"/>
      <c r="V129" s="99"/>
      <c r="W129" s="99"/>
      <c r="X129" s="99"/>
      <c r="Y129" s="99"/>
      <c r="Z129" s="99"/>
      <c r="AA129" s="99"/>
      <c r="AB129" s="99"/>
      <c r="AC129" s="99"/>
      <c r="AD129" s="99"/>
    </row>
    <row r="130" spans="1:30" ht="15.75" customHeight="1" thickBot="1" x14ac:dyDescent="0.3">
      <c r="A130" s="142" t="s">
        <v>38</v>
      </c>
      <c r="B130" s="139">
        <v>523</v>
      </c>
      <c r="C130" s="140"/>
      <c r="D130" s="140"/>
      <c r="E130" s="139">
        <v>523</v>
      </c>
      <c r="F130" s="142" t="s">
        <v>627</v>
      </c>
      <c r="G130" s="158" t="s">
        <v>790</v>
      </c>
      <c r="H130" s="140" t="s">
        <v>784</v>
      </c>
      <c r="I130" s="144">
        <v>30</v>
      </c>
      <c r="J130" s="145">
        <v>20</v>
      </c>
      <c r="K130" s="146">
        <v>135</v>
      </c>
      <c r="L130" s="147">
        <v>1</v>
      </c>
      <c r="M130" s="148">
        <f t="shared" si="12"/>
        <v>0</v>
      </c>
      <c r="N130" s="149" t="str">
        <f t="shared" si="9"/>
        <v>OK</v>
      </c>
      <c r="O130" s="150">
        <f t="shared" si="11"/>
        <v>135</v>
      </c>
      <c r="P130" s="152">
        <v>1</v>
      </c>
      <c r="Q130" s="159"/>
      <c r="R130" s="99"/>
      <c r="S130" s="99"/>
      <c r="T130" s="99"/>
      <c r="U130" s="99"/>
      <c r="V130" s="99"/>
      <c r="W130" s="99"/>
      <c r="X130" s="99"/>
      <c r="Y130" s="99"/>
      <c r="Z130" s="99"/>
      <c r="AA130" s="99"/>
      <c r="AB130" s="99"/>
      <c r="AC130" s="99"/>
      <c r="AD130" s="99"/>
    </row>
    <row r="131" spans="1:30" ht="15.75" customHeight="1" thickBot="1" x14ac:dyDescent="0.3">
      <c r="A131" s="142" t="s">
        <v>38</v>
      </c>
      <c r="B131" s="139">
        <v>582</v>
      </c>
      <c r="C131" s="140"/>
      <c r="D131" s="140"/>
      <c r="E131" s="139">
        <v>582</v>
      </c>
      <c r="F131" s="142" t="s">
        <v>664</v>
      </c>
      <c r="G131" s="158" t="s">
        <v>790</v>
      </c>
      <c r="H131" s="140" t="s">
        <v>786</v>
      </c>
      <c r="I131" s="144">
        <v>30</v>
      </c>
      <c r="J131" s="145">
        <v>20</v>
      </c>
      <c r="K131" s="146">
        <v>9</v>
      </c>
      <c r="L131" s="147">
        <v>1</v>
      </c>
      <c r="M131" s="148">
        <f t="shared" si="12"/>
        <v>0</v>
      </c>
      <c r="N131" s="149" t="str">
        <f t="shared" si="9"/>
        <v>OK</v>
      </c>
      <c r="O131" s="150">
        <f t="shared" ref="O131:O146" si="13">K131*L131</f>
        <v>9</v>
      </c>
      <c r="P131" s="152">
        <v>1</v>
      </c>
      <c r="Q131" s="159"/>
      <c r="R131" s="99"/>
      <c r="S131" s="99"/>
      <c r="T131" s="99"/>
      <c r="U131" s="99"/>
      <c r="V131" s="99"/>
      <c r="W131" s="99"/>
      <c r="X131" s="99"/>
      <c r="Y131" s="99"/>
      <c r="Z131" s="99"/>
      <c r="AA131" s="99"/>
      <c r="AB131" s="99"/>
      <c r="AC131" s="99"/>
      <c r="AD131" s="99"/>
    </row>
    <row r="132" spans="1:30" ht="15.75" customHeight="1" thickBot="1" x14ac:dyDescent="0.3">
      <c r="A132" s="142" t="s">
        <v>38</v>
      </c>
      <c r="B132" s="139">
        <v>587</v>
      </c>
      <c r="C132" s="140"/>
      <c r="D132" s="140"/>
      <c r="E132" s="139">
        <v>587</v>
      </c>
      <c r="F132" s="142" t="s">
        <v>669</v>
      </c>
      <c r="G132" s="158" t="s">
        <v>790</v>
      </c>
      <c r="H132" s="140" t="s">
        <v>784</v>
      </c>
      <c r="I132" s="144">
        <v>30</v>
      </c>
      <c r="J132" s="145">
        <v>20</v>
      </c>
      <c r="K132" s="146">
        <v>7.5</v>
      </c>
      <c r="L132" s="147">
        <v>1</v>
      </c>
      <c r="M132" s="148">
        <f t="shared" si="12"/>
        <v>0</v>
      </c>
      <c r="N132" s="149">
        <v>1</v>
      </c>
      <c r="O132" s="150">
        <f t="shared" si="13"/>
        <v>7.5</v>
      </c>
      <c r="P132" s="152">
        <v>1</v>
      </c>
      <c r="Q132" s="159"/>
      <c r="R132" s="99"/>
      <c r="S132" s="99"/>
      <c r="T132" s="99"/>
      <c r="U132" s="99"/>
      <c r="V132" s="99"/>
      <c r="W132" s="99"/>
      <c r="X132" s="99"/>
      <c r="Y132" s="99"/>
      <c r="Z132" s="99"/>
      <c r="AA132" s="99"/>
      <c r="AB132" s="99"/>
      <c r="AC132" s="99"/>
      <c r="AD132" s="99"/>
    </row>
    <row r="133" spans="1:30" ht="15.75" customHeight="1" thickBot="1" x14ac:dyDescent="0.3">
      <c r="A133" s="142" t="s">
        <v>38</v>
      </c>
      <c r="B133" s="139">
        <v>588</v>
      </c>
      <c r="C133" s="140"/>
      <c r="D133" s="140"/>
      <c r="E133" s="139">
        <v>588</v>
      </c>
      <c r="F133" s="142" t="s">
        <v>670</v>
      </c>
      <c r="G133" s="158" t="s">
        <v>790</v>
      </c>
      <c r="H133" s="140" t="s">
        <v>786</v>
      </c>
      <c r="I133" s="144">
        <v>30</v>
      </c>
      <c r="J133" s="145">
        <v>20</v>
      </c>
      <c r="K133" s="146">
        <v>13</v>
      </c>
      <c r="L133" s="147">
        <v>1</v>
      </c>
      <c r="M133" s="148">
        <f t="shared" si="12"/>
        <v>0</v>
      </c>
      <c r="N133" s="149" t="str">
        <f t="shared" ref="N133:N146" si="14">IF(M133&lt;0,"ATENÇÃO","OK")</f>
        <v>OK</v>
      </c>
      <c r="O133" s="150">
        <f t="shared" si="13"/>
        <v>13</v>
      </c>
      <c r="P133" s="152">
        <v>1</v>
      </c>
      <c r="Q133" s="159"/>
      <c r="R133" s="99"/>
      <c r="S133" s="99"/>
      <c r="T133" s="99"/>
      <c r="U133" s="99"/>
      <c r="V133" s="99"/>
      <c r="W133" s="99"/>
      <c r="X133" s="99"/>
      <c r="Y133" s="99"/>
      <c r="Z133" s="99"/>
      <c r="AA133" s="99"/>
      <c r="AB133" s="99"/>
      <c r="AC133" s="99"/>
      <c r="AD133" s="99"/>
    </row>
    <row r="134" spans="1:30" ht="15.75" customHeight="1" thickBot="1" x14ac:dyDescent="0.3">
      <c r="A134" s="142" t="s">
        <v>38</v>
      </c>
      <c r="B134" s="139">
        <v>593</v>
      </c>
      <c r="C134" s="140"/>
      <c r="D134" s="140"/>
      <c r="E134" s="139">
        <v>593</v>
      </c>
      <c r="F134" s="142" t="s">
        <v>675</v>
      </c>
      <c r="G134" s="158" t="s">
        <v>790</v>
      </c>
      <c r="H134" s="140" t="s">
        <v>784</v>
      </c>
      <c r="I134" s="144">
        <v>30</v>
      </c>
      <c r="J134" s="145">
        <v>20</v>
      </c>
      <c r="K134" s="146">
        <v>9.74</v>
      </c>
      <c r="L134" s="147">
        <v>1</v>
      </c>
      <c r="M134" s="148">
        <f t="shared" si="12"/>
        <v>0</v>
      </c>
      <c r="N134" s="149" t="str">
        <f t="shared" si="14"/>
        <v>OK</v>
      </c>
      <c r="O134" s="150">
        <f t="shared" si="13"/>
        <v>9.74</v>
      </c>
      <c r="P134" s="152">
        <v>1</v>
      </c>
      <c r="Q134" s="159"/>
      <c r="R134" s="99"/>
      <c r="S134" s="99"/>
      <c r="T134" s="99"/>
      <c r="U134" s="99"/>
      <c r="V134" s="99"/>
      <c r="W134" s="99"/>
      <c r="X134" s="99"/>
      <c r="Y134" s="99"/>
      <c r="Z134" s="99"/>
      <c r="AA134" s="99"/>
      <c r="AB134" s="99"/>
      <c r="AC134" s="99"/>
      <c r="AD134" s="99"/>
    </row>
    <row r="135" spans="1:30" ht="15.75" customHeight="1" thickBot="1" x14ac:dyDescent="0.3">
      <c r="A135" s="142" t="s">
        <v>38</v>
      </c>
      <c r="B135" s="139">
        <v>601</v>
      </c>
      <c r="C135" s="140"/>
      <c r="D135" s="140"/>
      <c r="E135" s="139">
        <v>601</v>
      </c>
      <c r="F135" s="142" t="s">
        <v>683</v>
      </c>
      <c r="G135" s="158" t="s">
        <v>790</v>
      </c>
      <c r="H135" s="140" t="s">
        <v>786</v>
      </c>
      <c r="I135" s="144">
        <v>30</v>
      </c>
      <c r="J135" s="145">
        <v>20</v>
      </c>
      <c r="K135" s="146">
        <v>25.7</v>
      </c>
      <c r="L135" s="147">
        <v>1</v>
      </c>
      <c r="M135" s="148">
        <f t="shared" si="12"/>
        <v>0</v>
      </c>
      <c r="N135" s="149" t="str">
        <f t="shared" si="14"/>
        <v>OK</v>
      </c>
      <c r="O135" s="150">
        <f t="shared" si="13"/>
        <v>25.7</v>
      </c>
      <c r="P135" s="152">
        <v>1</v>
      </c>
      <c r="Q135" s="159"/>
      <c r="R135" s="99"/>
      <c r="S135" s="99"/>
      <c r="T135" s="99"/>
      <c r="U135" s="99"/>
      <c r="V135" s="99"/>
      <c r="W135" s="99"/>
      <c r="X135" s="99"/>
      <c r="Y135" s="99"/>
      <c r="Z135" s="99"/>
      <c r="AA135" s="99"/>
      <c r="AB135" s="99"/>
      <c r="AC135" s="99"/>
      <c r="AD135" s="99"/>
    </row>
    <row r="136" spans="1:30" ht="15.75" customHeight="1" thickBot="1" x14ac:dyDescent="0.3">
      <c r="A136" s="142" t="s">
        <v>58</v>
      </c>
      <c r="B136" s="139">
        <v>47</v>
      </c>
      <c r="C136" s="140"/>
      <c r="D136" s="140"/>
      <c r="E136" s="139">
        <v>47</v>
      </c>
      <c r="F136" s="142" t="s">
        <v>100</v>
      </c>
      <c r="G136" s="142" t="s">
        <v>99</v>
      </c>
      <c r="H136" s="140" t="s">
        <v>786</v>
      </c>
      <c r="I136" s="144">
        <v>30</v>
      </c>
      <c r="J136" s="145">
        <v>20</v>
      </c>
      <c r="K136" s="146">
        <v>2.2000000000000002</v>
      </c>
      <c r="L136" s="147">
        <v>50</v>
      </c>
      <c r="M136" s="148">
        <f t="shared" si="12"/>
        <v>0</v>
      </c>
      <c r="N136" s="149" t="str">
        <f t="shared" si="14"/>
        <v>OK</v>
      </c>
      <c r="O136" s="150">
        <f t="shared" si="13"/>
        <v>110.00000000000001</v>
      </c>
      <c r="P136" s="152">
        <v>50</v>
      </c>
      <c r="Q136" s="159"/>
      <c r="R136" s="99"/>
      <c r="S136" s="99"/>
      <c r="T136" s="99"/>
      <c r="U136" s="99"/>
      <c r="V136" s="99"/>
      <c r="W136" s="99"/>
      <c r="X136" s="99"/>
      <c r="Y136" s="99"/>
      <c r="Z136" s="99"/>
      <c r="AA136" s="99"/>
      <c r="AB136" s="99"/>
      <c r="AC136" s="99"/>
      <c r="AD136" s="99"/>
    </row>
    <row r="137" spans="1:30" ht="15.75" customHeight="1" thickBot="1" x14ac:dyDescent="0.3">
      <c r="A137" s="142" t="s">
        <v>58</v>
      </c>
      <c r="B137" s="139">
        <v>68</v>
      </c>
      <c r="C137" s="140"/>
      <c r="D137" s="140"/>
      <c r="E137" s="139">
        <v>68</v>
      </c>
      <c r="F137" s="142" t="s">
        <v>134</v>
      </c>
      <c r="G137" s="158" t="s">
        <v>139</v>
      </c>
      <c r="H137" s="140" t="s">
        <v>786</v>
      </c>
      <c r="I137" s="144">
        <v>30</v>
      </c>
      <c r="J137" s="145">
        <v>20</v>
      </c>
      <c r="K137" s="146">
        <v>1.53</v>
      </c>
      <c r="L137" s="147">
        <v>50</v>
      </c>
      <c r="M137" s="148">
        <f t="shared" si="12"/>
        <v>0</v>
      </c>
      <c r="N137" s="149" t="str">
        <f t="shared" si="14"/>
        <v>OK</v>
      </c>
      <c r="O137" s="150">
        <f t="shared" si="13"/>
        <v>76.5</v>
      </c>
      <c r="P137" s="152">
        <v>50</v>
      </c>
      <c r="Q137" s="159"/>
      <c r="R137" s="99"/>
      <c r="S137" s="99"/>
      <c r="T137" s="99"/>
      <c r="U137" s="99"/>
      <c r="V137" s="99"/>
      <c r="W137" s="99"/>
      <c r="X137" s="99"/>
      <c r="Y137" s="99"/>
      <c r="Z137" s="99"/>
      <c r="AA137" s="99"/>
      <c r="AB137" s="99"/>
      <c r="AC137" s="99"/>
      <c r="AD137" s="99"/>
    </row>
    <row r="138" spans="1:30" ht="15.75" customHeight="1" thickBot="1" x14ac:dyDescent="0.3">
      <c r="A138" s="142" t="s">
        <v>236</v>
      </c>
      <c r="B138" s="139">
        <v>332</v>
      </c>
      <c r="C138" s="140"/>
      <c r="D138" s="140"/>
      <c r="E138" s="139">
        <v>332</v>
      </c>
      <c r="F138" s="142" t="s">
        <v>432</v>
      </c>
      <c r="G138" s="142" t="s">
        <v>425</v>
      </c>
      <c r="H138" s="140" t="s">
        <v>784</v>
      </c>
      <c r="I138" s="144">
        <v>30</v>
      </c>
      <c r="J138" s="145">
        <v>20</v>
      </c>
      <c r="K138" s="146">
        <v>159</v>
      </c>
      <c r="L138" s="147">
        <v>1</v>
      </c>
      <c r="M138" s="148">
        <f t="shared" si="12"/>
        <v>0</v>
      </c>
      <c r="N138" s="149" t="str">
        <f t="shared" si="14"/>
        <v>OK</v>
      </c>
      <c r="O138" s="150">
        <f t="shared" si="13"/>
        <v>159</v>
      </c>
      <c r="P138" s="152">
        <v>1</v>
      </c>
      <c r="Q138" s="159"/>
      <c r="R138" s="99"/>
      <c r="S138" s="99"/>
      <c r="T138" s="99"/>
      <c r="U138" s="99"/>
      <c r="V138" s="99"/>
      <c r="W138" s="99"/>
      <c r="X138" s="99"/>
      <c r="Y138" s="99"/>
      <c r="Z138" s="99"/>
      <c r="AA138" s="99"/>
      <c r="AB138" s="99"/>
      <c r="AC138" s="99"/>
      <c r="AD138" s="99"/>
    </row>
    <row r="139" spans="1:30" ht="15.75" customHeight="1" thickBot="1" x14ac:dyDescent="0.3">
      <c r="A139" s="142" t="s">
        <v>236</v>
      </c>
      <c r="B139" s="139">
        <v>337</v>
      </c>
      <c r="C139" s="140"/>
      <c r="D139" s="140"/>
      <c r="E139" s="139">
        <v>337</v>
      </c>
      <c r="F139" s="142" t="s">
        <v>437</v>
      </c>
      <c r="G139" s="142" t="s">
        <v>425</v>
      </c>
      <c r="H139" s="140" t="s">
        <v>786</v>
      </c>
      <c r="I139" s="144">
        <v>30</v>
      </c>
      <c r="J139" s="145">
        <v>20</v>
      </c>
      <c r="K139" s="146">
        <v>134</v>
      </c>
      <c r="L139" s="147">
        <v>1</v>
      </c>
      <c r="M139" s="148">
        <f t="shared" si="12"/>
        <v>0</v>
      </c>
      <c r="N139" s="149" t="str">
        <f t="shared" si="14"/>
        <v>OK</v>
      </c>
      <c r="O139" s="150">
        <f t="shared" si="13"/>
        <v>134</v>
      </c>
      <c r="P139" s="152">
        <v>1</v>
      </c>
      <c r="Q139" s="159"/>
      <c r="R139" s="99"/>
      <c r="S139" s="99"/>
      <c r="T139" s="99"/>
      <c r="U139" s="99"/>
      <c r="V139" s="99"/>
      <c r="W139" s="99"/>
      <c r="X139" s="99"/>
      <c r="Y139" s="99"/>
      <c r="Z139" s="99"/>
      <c r="AA139" s="99"/>
      <c r="AB139" s="99"/>
      <c r="AC139" s="99"/>
      <c r="AD139" s="99"/>
    </row>
    <row r="140" spans="1:30" ht="15.75" customHeight="1" thickBot="1" x14ac:dyDescent="0.3">
      <c r="A140" s="142" t="s">
        <v>236</v>
      </c>
      <c r="B140" s="139">
        <v>372</v>
      </c>
      <c r="C140" s="140"/>
      <c r="D140" s="140"/>
      <c r="E140" s="139">
        <v>372</v>
      </c>
      <c r="F140" s="142" t="s">
        <v>471</v>
      </c>
      <c r="G140" s="142" t="s">
        <v>425</v>
      </c>
      <c r="H140" s="140" t="s">
        <v>786</v>
      </c>
      <c r="I140" s="144">
        <v>30</v>
      </c>
      <c r="J140" s="145">
        <v>20</v>
      </c>
      <c r="K140" s="146">
        <v>117</v>
      </c>
      <c r="L140" s="147">
        <v>1</v>
      </c>
      <c r="M140" s="148">
        <f t="shared" si="12"/>
        <v>0</v>
      </c>
      <c r="N140" s="149" t="str">
        <f t="shared" si="14"/>
        <v>OK</v>
      </c>
      <c r="O140" s="150">
        <f t="shared" si="13"/>
        <v>117</v>
      </c>
      <c r="P140" s="152">
        <v>1</v>
      </c>
      <c r="Q140" s="159"/>
      <c r="R140" s="99"/>
      <c r="S140" s="99"/>
      <c r="T140" s="99"/>
      <c r="U140" s="99"/>
      <c r="V140" s="99"/>
      <c r="W140" s="99"/>
      <c r="X140" s="99"/>
      <c r="Y140" s="99"/>
      <c r="Z140" s="99"/>
      <c r="AA140" s="99"/>
      <c r="AB140" s="99"/>
      <c r="AC140" s="99"/>
      <c r="AD140" s="99"/>
    </row>
    <row r="141" spans="1:30" ht="15.75" customHeight="1" thickBot="1" x14ac:dyDescent="0.3">
      <c r="A141" s="142" t="s">
        <v>236</v>
      </c>
      <c r="B141" s="139">
        <v>373</v>
      </c>
      <c r="C141" s="140"/>
      <c r="D141" s="140"/>
      <c r="E141" s="139">
        <v>373</v>
      </c>
      <c r="F141" s="142" t="s">
        <v>472</v>
      </c>
      <c r="G141" s="142" t="s">
        <v>425</v>
      </c>
      <c r="H141" s="140" t="s">
        <v>786</v>
      </c>
      <c r="I141" s="144">
        <v>30</v>
      </c>
      <c r="J141" s="145">
        <v>20</v>
      </c>
      <c r="K141" s="146">
        <v>124</v>
      </c>
      <c r="L141" s="147">
        <v>1</v>
      </c>
      <c r="M141" s="148">
        <f t="shared" si="12"/>
        <v>0</v>
      </c>
      <c r="N141" s="149" t="str">
        <f t="shared" si="14"/>
        <v>OK</v>
      </c>
      <c r="O141" s="150">
        <f t="shared" si="13"/>
        <v>124</v>
      </c>
      <c r="P141" s="152">
        <v>1</v>
      </c>
      <c r="Q141" s="159"/>
      <c r="R141" s="99"/>
      <c r="S141" s="99"/>
      <c r="T141" s="99"/>
      <c r="U141" s="99"/>
      <c r="V141" s="99"/>
      <c r="W141" s="99"/>
      <c r="X141" s="99"/>
      <c r="Y141" s="99"/>
      <c r="Z141" s="99"/>
      <c r="AA141" s="99"/>
      <c r="AB141" s="99"/>
      <c r="AC141" s="99"/>
      <c r="AD141" s="99"/>
    </row>
    <row r="142" spans="1:30" ht="15.75" customHeight="1" thickBot="1" x14ac:dyDescent="0.3">
      <c r="A142" s="142" t="s">
        <v>236</v>
      </c>
      <c r="B142" s="139">
        <v>407</v>
      </c>
      <c r="C142" s="140"/>
      <c r="D142" s="140"/>
      <c r="E142" s="139">
        <v>407</v>
      </c>
      <c r="F142" s="142" t="s">
        <v>505</v>
      </c>
      <c r="G142" s="142" t="s">
        <v>425</v>
      </c>
      <c r="H142" s="140" t="s">
        <v>786</v>
      </c>
      <c r="I142" s="144">
        <v>30</v>
      </c>
      <c r="J142" s="145">
        <v>20</v>
      </c>
      <c r="K142" s="146">
        <v>146</v>
      </c>
      <c r="L142" s="147">
        <v>1</v>
      </c>
      <c r="M142" s="148">
        <f t="shared" si="12"/>
        <v>0</v>
      </c>
      <c r="N142" s="149" t="str">
        <f t="shared" si="14"/>
        <v>OK</v>
      </c>
      <c r="O142" s="150">
        <f t="shared" si="13"/>
        <v>146</v>
      </c>
      <c r="P142" s="152">
        <v>1</v>
      </c>
      <c r="Q142" s="159"/>
      <c r="R142" s="99"/>
      <c r="S142" s="99"/>
      <c r="T142" s="99"/>
      <c r="U142" s="99"/>
      <c r="V142" s="99"/>
      <c r="W142" s="99"/>
      <c r="X142" s="99"/>
      <c r="Y142" s="99"/>
      <c r="Z142" s="99"/>
      <c r="AA142" s="99"/>
      <c r="AB142" s="99"/>
      <c r="AC142" s="99"/>
      <c r="AD142" s="99"/>
    </row>
    <row r="143" spans="1:30" ht="15.75" customHeight="1" thickBot="1" x14ac:dyDescent="0.3">
      <c r="A143" s="142" t="s">
        <v>109</v>
      </c>
      <c r="B143" s="139">
        <v>51</v>
      </c>
      <c r="C143" s="140"/>
      <c r="D143" s="140"/>
      <c r="E143" s="139">
        <v>51</v>
      </c>
      <c r="F143" s="142" t="s">
        <v>111</v>
      </c>
      <c r="G143" s="142" t="s">
        <v>110</v>
      </c>
      <c r="H143" s="140" t="s">
        <v>786</v>
      </c>
      <c r="I143" s="144">
        <v>30</v>
      </c>
      <c r="J143" s="145">
        <v>20</v>
      </c>
      <c r="K143" s="146">
        <v>9.0500000000000007</v>
      </c>
      <c r="L143" s="147">
        <v>5</v>
      </c>
      <c r="M143" s="148">
        <f t="shared" si="12"/>
        <v>0</v>
      </c>
      <c r="N143" s="149" t="str">
        <f t="shared" si="14"/>
        <v>OK</v>
      </c>
      <c r="O143" s="150">
        <f t="shared" si="13"/>
        <v>45.25</v>
      </c>
      <c r="P143" s="152">
        <v>5</v>
      </c>
      <c r="Q143" s="159"/>
      <c r="R143" s="99"/>
      <c r="S143" s="99"/>
      <c r="T143" s="99"/>
      <c r="U143" s="99"/>
      <c r="V143" s="99"/>
      <c r="W143" s="99"/>
      <c r="X143" s="99"/>
      <c r="Y143" s="99"/>
      <c r="Z143" s="99"/>
      <c r="AA143" s="99"/>
      <c r="AB143" s="99"/>
      <c r="AC143" s="99"/>
      <c r="AD143" s="99"/>
    </row>
    <row r="144" spans="1:30" ht="15.75" customHeight="1" thickBot="1" x14ac:dyDescent="0.3">
      <c r="A144" s="142" t="s">
        <v>109</v>
      </c>
      <c r="B144" s="139">
        <v>500</v>
      </c>
      <c r="C144" s="140"/>
      <c r="D144" s="140"/>
      <c r="E144" s="139">
        <v>500</v>
      </c>
      <c r="F144" s="142" t="s">
        <v>603</v>
      </c>
      <c r="G144" s="142" t="s">
        <v>602</v>
      </c>
      <c r="H144" s="140" t="s">
        <v>791</v>
      </c>
      <c r="I144" s="144">
        <v>30</v>
      </c>
      <c r="J144" s="145">
        <v>20</v>
      </c>
      <c r="K144" s="146">
        <v>24</v>
      </c>
      <c r="L144" s="147">
        <v>1</v>
      </c>
      <c r="M144" s="148">
        <f t="shared" si="12"/>
        <v>0</v>
      </c>
      <c r="N144" s="149" t="str">
        <f t="shared" si="14"/>
        <v>OK</v>
      </c>
      <c r="O144" s="150">
        <f t="shared" si="13"/>
        <v>24</v>
      </c>
      <c r="P144" s="152">
        <v>1</v>
      </c>
      <c r="Q144" s="159"/>
      <c r="R144" s="99"/>
      <c r="S144" s="99"/>
      <c r="T144" s="99"/>
      <c r="U144" s="99"/>
      <c r="V144" s="99"/>
      <c r="W144" s="99"/>
      <c r="X144" s="99"/>
      <c r="Y144" s="99"/>
      <c r="Z144" s="99"/>
      <c r="AA144" s="99"/>
      <c r="AB144" s="99"/>
      <c r="AC144" s="99"/>
      <c r="AD144" s="99"/>
    </row>
    <row r="145" spans="1:30" ht="15.75" customHeight="1" thickBot="1" x14ac:dyDescent="0.3">
      <c r="A145" s="142" t="s">
        <v>109</v>
      </c>
      <c r="B145" s="139">
        <v>598</v>
      </c>
      <c r="C145" s="140"/>
      <c r="D145" s="140"/>
      <c r="E145" s="139">
        <v>598</v>
      </c>
      <c r="F145" s="142" t="s">
        <v>680</v>
      </c>
      <c r="G145" s="142" t="s">
        <v>602</v>
      </c>
      <c r="H145" s="140" t="s">
        <v>786</v>
      </c>
      <c r="I145" s="144">
        <v>30</v>
      </c>
      <c r="J145" s="145">
        <v>20</v>
      </c>
      <c r="K145" s="146">
        <v>12.8</v>
      </c>
      <c r="L145" s="147">
        <v>2</v>
      </c>
      <c r="M145" s="148">
        <f t="shared" si="12"/>
        <v>0</v>
      </c>
      <c r="N145" s="149" t="str">
        <f t="shared" si="14"/>
        <v>OK</v>
      </c>
      <c r="O145" s="150">
        <f t="shared" si="13"/>
        <v>25.6</v>
      </c>
      <c r="P145" s="152">
        <v>2</v>
      </c>
      <c r="Q145" s="159"/>
      <c r="R145" s="99"/>
      <c r="S145" s="99"/>
      <c r="T145" s="99"/>
      <c r="U145" s="99"/>
      <c r="V145" s="99"/>
      <c r="W145" s="99"/>
      <c r="X145" s="99"/>
      <c r="Y145" s="99"/>
      <c r="Z145" s="99"/>
      <c r="AA145" s="99"/>
      <c r="AB145" s="99"/>
      <c r="AC145" s="99"/>
      <c r="AD145" s="99"/>
    </row>
    <row r="146" spans="1:30" ht="15.75" customHeight="1" thickBot="1" x14ac:dyDescent="0.3">
      <c r="A146" s="142" t="s">
        <v>438</v>
      </c>
      <c r="B146" s="139">
        <v>338</v>
      </c>
      <c r="C146" s="140"/>
      <c r="D146" s="140"/>
      <c r="E146" s="139">
        <v>338</v>
      </c>
      <c r="F146" s="142" t="s">
        <v>440</v>
      </c>
      <c r="G146" s="142" t="s">
        <v>439</v>
      </c>
      <c r="H146" s="140" t="s">
        <v>786</v>
      </c>
      <c r="I146" s="144">
        <v>30</v>
      </c>
      <c r="J146" s="145">
        <v>20</v>
      </c>
      <c r="K146" s="146">
        <v>159</v>
      </c>
      <c r="L146" s="147">
        <v>1</v>
      </c>
      <c r="M146" s="148">
        <f t="shared" si="12"/>
        <v>0</v>
      </c>
      <c r="N146" s="149" t="str">
        <f t="shared" si="14"/>
        <v>OK</v>
      </c>
      <c r="O146" s="150">
        <f t="shared" si="13"/>
        <v>159</v>
      </c>
      <c r="P146" s="152">
        <v>1</v>
      </c>
      <c r="Q146" s="159"/>
      <c r="R146" s="99"/>
      <c r="S146" s="99"/>
      <c r="T146" s="99"/>
      <c r="U146" s="99"/>
      <c r="V146" s="99"/>
      <c r="W146" s="99"/>
      <c r="X146" s="99"/>
      <c r="Y146" s="99"/>
      <c r="Z146" s="99"/>
      <c r="AA146" s="99"/>
      <c r="AB146" s="99"/>
      <c r="AC146" s="99"/>
      <c r="AD146" s="99"/>
    </row>
    <row r="147" spans="1:30" ht="15" customHeight="1" x14ac:dyDescent="0.25">
      <c r="A147" s="160"/>
      <c r="B147" s="161"/>
      <c r="C147" s="138"/>
      <c r="D147" s="162"/>
      <c r="E147" s="163"/>
      <c r="F147" s="164"/>
      <c r="G147" s="164"/>
      <c r="H147" s="165"/>
      <c r="I147" s="138"/>
      <c r="J147" s="138"/>
      <c r="K147" s="138"/>
      <c r="L147" s="166"/>
      <c r="M147" s="167"/>
      <c r="N147" s="168"/>
      <c r="O147" s="168"/>
      <c r="P147" s="159"/>
      <c r="Q147" s="159"/>
      <c r="R147" s="99"/>
      <c r="S147" s="99"/>
      <c r="T147" s="99"/>
      <c r="U147" s="99"/>
      <c r="V147" s="99"/>
      <c r="W147" s="99"/>
      <c r="X147" s="99"/>
      <c r="Y147" s="99"/>
      <c r="Z147" s="99"/>
      <c r="AA147" s="99"/>
      <c r="AB147" s="99"/>
      <c r="AC147" s="99"/>
      <c r="AD147" s="99"/>
    </row>
    <row r="148" spans="1:30" ht="15" customHeight="1" x14ac:dyDescent="0.25">
      <c r="A148" s="160"/>
      <c r="B148" s="161"/>
      <c r="C148" s="138"/>
      <c r="D148" s="162"/>
      <c r="E148" s="163"/>
      <c r="F148" s="164"/>
      <c r="G148" s="164"/>
      <c r="H148" s="165"/>
      <c r="I148" s="138"/>
      <c r="J148" s="138"/>
      <c r="K148" s="138"/>
      <c r="L148" s="166"/>
      <c r="M148" s="167"/>
      <c r="N148" s="168"/>
      <c r="O148" s="168"/>
      <c r="P148" s="159"/>
      <c r="Q148" s="159"/>
      <c r="R148" s="99"/>
      <c r="S148" s="99"/>
      <c r="T148" s="99"/>
      <c r="U148" s="99"/>
      <c r="V148" s="99"/>
      <c r="W148" s="99"/>
      <c r="X148" s="99"/>
      <c r="Y148" s="99"/>
      <c r="Z148" s="99"/>
      <c r="AA148" s="99"/>
      <c r="AB148" s="99"/>
      <c r="AC148" s="99"/>
      <c r="AD148" s="99"/>
    </row>
    <row r="149" spans="1:30" ht="15" customHeight="1" x14ac:dyDescent="0.25">
      <c r="A149" s="160"/>
      <c r="B149" s="161"/>
      <c r="C149" s="138"/>
      <c r="D149" s="162"/>
      <c r="E149" s="163"/>
      <c r="F149" s="164"/>
      <c r="G149" s="164"/>
      <c r="H149" s="165"/>
      <c r="I149" s="138"/>
      <c r="J149" s="138"/>
      <c r="K149" s="138"/>
      <c r="L149" s="166"/>
      <c r="M149" s="167"/>
      <c r="N149" s="168"/>
      <c r="O149" s="168"/>
      <c r="P149" s="159"/>
      <c r="Q149" s="159"/>
      <c r="R149" s="99"/>
      <c r="S149" s="99"/>
      <c r="T149" s="99"/>
      <c r="U149" s="99"/>
      <c r="V149" s="99"/>
      <c r="W149" s="99"/>
      <c r="X149" s="99"/>
      <c r="Y149" s="99"/>
      <c r="Z149" s="99"/>
      <c r="AA149" s="99"/>
      <c r="AB149" s="99"/>
      <c r="AC149" s="99"/>
      <c r="AD149" s="99"/>
    </row>
    <row r="150" spans="1:30" ht="15" customHeight="1" x14ac:dyDescent="0.25">
      <c r="A150" s="160"/>
      <c r="B150" s="161"/>
      <c r="C150" s="138"/>
      <c r="D150" s="162"/>
      <c r="E150" s="163"/>
      <c r="F150" s="164"/>
      <c r="G150" s="164"/>
      <c r="H150" s="165"/>
      <c r="I150" s="138"/>
      <c r="J150" s="138"/>
      <c r="K150" s="138"/>
      <c r="L150" s="166"/>
      <c r="M150" s="167"/>
      <c r="N150" s="168"/>
      <c r="O150" s="168"/>
      <c r="P150" s="159"/>
      <c r="Q150" s="159"/>
      <c r="R150" s="99"/>
      <c r="S150" s="99"/>
      <c r="T150" s="99"/>
      <c r="U150" s="99"/>
      <c r="V150" s="99"/>
      <c r="W150" s="99"/>
      <c r="X150" s="99"/>
      <c r="Y150" s="99"/>
      <c r="Z150" s="99"/>
      <c r="AA150" s="99"/>
      <c r="AB150" s="99"/>
      <c r="AC150" s="99"/>
      <c r="AD150" s="99"/>
    </row>
    <row r="151" spans="1:30" ht="15" customHeight="1" x14ac:dyDescent="0.25">
      <c r="A151" s="160"/>
      <c r="B151" s="161"/>
      <c r="C151" s="138"/>
      <c r="D151" s="162"/>
      <c r="E151" s="163"/>
      <c r="F151" s="164"/>
      <c r="G151" s="164"/>
      <c r="H151" s="165"/>
      <c r="I151" s="138"/>
      <c r="J151" s="138"/>
      <c r="K151" s="138"/>
      <c r="L151" s="166"/>
      <c r="M151" s="167"/>
      <c r="N151" s="168"/>
      <c r="O151" s="168"/>
      <c r="P151" s="159"/>
      <c r="Q151" s="159"/>
      <c r="R151" s="99"/>
      <c r="S151" s="99"/>
      <c r="T151" s="99"/>
      <c r="U151" s="99"/>
      <c r="V151" s="99"/>
      <c r="W151" s="99"/>
      <c r="X151" s="99"/>
      <c r="Y151" s="99"/>
      <c r="Z151" s="99"/>
      <c r="AA151" s="99"/>
      <c r="AB151" s="99"/>
      <c r="AC151" s="99"/>
      <c r="AD151" s="99"/>
    </row>
    <row r="152" spans="1:30" ht="15" customHeight="1" x14ac:dyDescent="0.25">
      <c r="A152" s="160"/>
      <c r="B152" s="161"/>
      <c r="C152" s="138"/>
      <c r="D152" s="162"/>
      <c r="E152" s="163"/>
      <c r="F152" s="164"/>
      <c r="G152" s="164"/>
      <c r="H152" s="165"/>
      <c r="I152" s="138"/>
      <c r="J152" s="138"/>
      <c r="K152" s="138"/>
      <c r="L152" s="166"/>
      <c r="M152" s="167"/>
      <c r="N152" s="168"/>
      <c r="O152" s="168"/>
      <c r="P152" s="159"/>
      <c r="Q152" s="159"/>
      <c r="R152" s="99"/>
      <c r="S152" s="99"/>
      <c r="T152" s="99"/>
      <c r="U152" s="99"/>
      <c r="V152" s="99"/>
      <c r="W152" s="99"/>
      <c r="X152" s="99"/>
      <c r="Y152" s="99"/>
      <c r="Z152" s="99"/>
      <c r="AA152" s="99"/>
      <c r="AB152" s="99"/>
      <c r="AC152" s="99"/>
      <c r="AD152" s="99"/>
    </row>
    <row r="153" spans="1:30" ht="15" customHeight="1" x14ac:dyDescent="0.25">
      <c r="A153" s="160"/>
      <c r="B153" s="161"/>
      <c r="C153" s="138"/>
      <c r="D153" s="162"/>
      <c r="E153" s="163"/>
      <c r="F153" s="164"/>
      <c r="G153" s="164"/>
      <c r="H153" s="165"/>
      <c r="I153" s="138"/>
      <c r="J153" s="138"/>
      <c r="K153" s="138"/>
      <c r="L153" s="166"/>
      <c r="M153" s="167"/>
      <c r="N153" s="168"/>
      <c r="O153" s="168"/>
      <c r="P153" s="159"/>
      <c r="Q153" s="159"/>
      <c r="R153" s="99"/>
      <c r="S153" s="99"/>
      <c r="T153" s="99"/>
      <c r="U153" s="99"/>
      <c r="V153" s="99"/>
      <c r="W153" s="99"/>
      <c r="X153" s="99"/>
      <c r="Y153" s="99"/>
      <c r="Z153" s="99"/>
      <c r="AA153" s="99"/>
      <c r="AB153" s="99"/>
      <c r="AC153" s="99"/>
      <c r="AD153" s="99"/>
    </row>
    <row r="154" spans="1:30" ht="15" customHeight="1" x14ac:dyDescent="0.25">
      <c r="A154" s="160"/>
      <c r="B154" s="161"/>
      <c r="C154" s="138"/>
      <c r="D154" s="162"/>
      <c r="E154" s="163"/>
      <c r="F154" s="164"/>
      <c r="G154" s="164"/>
      <c r="H154" s="165"/>
      <c r="I154" s="138"/>
      <c r="J154" s="138"/>
      <c r="K154" s="138"/>
      <c r="L154" s="166"/>
      <c r="M154" s="167"/>
      <c r="N154" s="168"/>
      <c r="O154" s="168"/>
      <c r="P154" s="159"/>
      <c r="Q154" s="159"/>
      <c r="R154" s="99"/>
      <c r="S154" s="99"/>
      <c r="T154" s="99"/>
      <c r="U154" s="99"/>
      <c r="V154" s="99"/>
      <c r="W154" s="99"/>
      <c r="X154" s="99"/>
      <c r="Y154" s="99"/>
      <c r="Z154" s="99"/>
      <c r="AA154" s="99"/>
      <c r="AB154" s="99"/>
      <c r="AC154" s="99"/>
      <c r="AD154" s="99"/>
    </row>
    <row r="155" spans="1:30" ht="15" customHeight="1" x14ac:dyDescent="0.25">
      <c r="A155" s="160"/>
      <c r="B155" s="161"/>
      <c r="C155" s="138"/>
      <c r="D155" s="162"/>
      <c r="E155" s="163"/>
      <c r="F155" s="164"/>
      <c r="G155" s="164"/>
      <c r="H155" s="165"/>
      <c r="I155" s="138"/>
      <c r="J155" s="138"/>
      <c r="K155" s="138"/>
      <c r="L155" s="166"/>
      <c r="M155" s="167"/>
      <c r="N155" s="168"/>
      <c r="O155" s="168"/>
      <c r="P155" s="159"/>
      <c r="Q155" s="159"/>
      <c r="R155" s="99"/>
      <c r="S155" s="99"/>
      <c r="T155" s="99"/>
      <c r="U155" s="99"/>
      <c r="V155" s="99"/>
      <c r="W155" s="99"/>
      <c r="X155" s="99"/>
      <c r="Y155" s="99"/>
      <c r="Z155" s="99"/>
      <c r="AA155" s="99"/>
      <c r="AB155" s="99"/>
      <c r="AC155" s="99"/>
      <c r="AD155" s="99"/>
    </row>
    <row r="156" spans="1:30" ht="15" customHeight="1" x14ac:dyDescent="0.25">
      <c r="A156" s="160"/>
      <c r="B156" s="161"/>
      <c r="C156" s="138"/>
      <c r="D156" s="162"/>
      <c r="E156" s="163"/>
      <c r="F156" s="164"/>
      <c r="G156" s="164"/>
      <c r="H156" s="165"/>
      <c r="I156" s="138"/>
      <c r="J156" s="138"/>
      <c r="K156" s="138"/>
      <c r="L156" s="166"/>
      <c r="M156" s="167"/>
      <c r="N156" s="168"/>
      <c r="O156" s="168"/>
      <c r="P156" s="159"/>
      <c r="Q156" s="159"/>
      <c r="R156" s="99"/>
      <c r="S156" s="99"/>
      <c r="T156" s="99"/>
      <c r="U156" s="99"/>
      <c r="V156" s="99"/>
      <c r="W156" s="99"/>
      <c r="X156" s="99"/>
      <c r="Y156" s="99"/>
      <c r="Z156" s="99"/>
      <c r="AA156" s="99"/>
      <c r="AB156" s="99"/>
      <c r="AC156" s="99"/>
      <c r="AD156" s="99"/>
    </row>
    <row r="157" spans="1:30" ht="15" customHeight="1" x14ac:dyDescent="0.25">
      <c r="A157" s="160"/>
      <c r="B157" s="161"/>
      <c r="C157" s="138"/>
      <c r="D157" s="162"/>
      <c r="E157" s="163"/>
      <c r="F157" s="164"/>
      <c r="G157" s="164"/>
      <c r="H157" s="165"/>
      <c r="I157" s="138"/>
      <c r="J157" s="138"/>
      <c r="K157" s="138"/>
      <c r="L157" s="166"/>
      <c r="M157" s="167"/>
      <c r="N157" s="168"/>
      <c r="O157" s="168"/>
      <c r="P157" s="159"/>
      <c r="Q157" s="159"/>
      <c r="R157" s="99"/>
      <c r="S157" s="99"/>
      <c r="T157" s="99"/>
      <c r="U157" s="99"/>
      <c r="V157" s="99"/>
      <c r="W157" s="99"/>
      <c r="X157" s="99"/>
      <c r="Y157" s="99"/>
      <c r="Z157" s="99"/>
      <c r="AA157" s="99"/>
      <c r="AB157" s="99"/>
      <c r="AC157" s="99"/>
      <c r="AD157" s="99"/>
    </row>
    <row r="158" spans="1:30" ht="15" customHeight="1" x14ac:dyDescent="0.25">
      <c r="A158" s="160"/>
      <c r="B158" s="161"/>
      <c r="C158" s="138"/>
      <c r="D158" s="162"/>
      <c r="E158" s="163"/>
      <c r="F158" s="164"/>
      <c r="G158" s="164"/>
      <c r="H158" s="165"/>
      <c r="I158" s="138"/>
      <c r="J158" s="138"/>
      <c r="K158" s="138"/>
      <c r="L158" s="166"/>
      <c r="M158" s="167"/>
      <c r="N158" s="168"/>
      <c r="O158" s="168"/>
      <c r="P158" s="159"/>
      <c r="Q158" s="159"/>
      <c r="R158" s="99"/>
      <c r="S158" s="99"/>
      <c r="T158" s="99"/>
      <c r="U158" s="99"/>
      <c r="V158" s="99"/>
      <c r="W158" s="99"/>
      <c r="X158" s="99"/>
      <c r="Y158" s="99"/>
      <c r="Z158" s="99"/>
      <c r="AA158" s="99"/>
      <c r="AB158" s="99"/>
      <c r="AC158" s="99"/>
      <c r="AD158" s="99"/>
    </row>
    <row r="159" spans="1:30" ht="15" customHeight="1" x14ac:dyDescent="0.25">
      <c r="A159" s="160"/>
      <c r="B159" s="161"/>
      <c r="C159" s="138"/>
      <c r="D159" s="162"/>
      <c r="E159" s="163"/>
      <c r="F159" s="164"/>
      <c r="G159" s="164"/>
      <c r="H159" s="165"/>
      <c r="I159" s="138"/>
      <c r="J159" s="138"/>
      <c r="K159" s="138"/>
      <c r="L159" s="166"/>
      <c r="M159" s="167"/>
      <c r="N159" s="168"/>
      <c r="O159" s="168"/>
      <c r="P159" s="159"/>
      <c r="Q159" s="159"/>
      <c r="R159" s="99"/>
      <c r="S159" s="99"/>
      <c r="T159" s="99"/>
      <c r="U159" s="99"/>
      <c r="V159" s="99"/>
      <c r="W159" s="99"/>
      <c r="X159" s="99"/>
      <c r="Y159" s="99"/>
      <c r="Z159" s="99"/>
      <c r="AA159" s="99"/>
      <c r="AB159" s="99"/>
      <c r="AC159" s="99"/>
      <c r="AD159" s="99"/>
    </row>
    <row r="160" spans="1:30" ht="15" customHeight="1" x14ac:dyDescent="0.25">
      <c r="A160" s="160"/>
      <c r="B160" s="161"/>
      <c r="C160" s="138"/>
      <c r="D160" s="162"/>
      <c r="E160" s="163"/>
      <c r="F160" s="164"/>
      <c r="G160" s="164"/>
      <c r="H160" s="165"/>
      <c r="I160" s="138"/>
      <c r="J160" s="138"/>
      <c r="K160" s="138"/>
      <c r="L160" s="166"/>
      <c r="M160" s="167"/>
      <c r="N160" s="168"/>
      <c r="O160" s="168"/>
      <c r="P160" s="159"/>
      <c r="Q160" s="159"/>
      <c r="R160" s="99"/>
      <c r="S160" s="99"/>
      <c r="T160" s="99"/>
      <c r="U160" s="99"/>
      <c r="V160" s="99"/>
      <c r="W160" s="99"/>
      <c r="X160" s="99"/>
      <c r="Y160" s="99"/>
      <c r="Z160" s="99"/>
      <c r="AA160" s="99"/>
      <c r="AB160" s="99"/>
      <c r="AC160" s="99"/>
      <c r="AD160" s="99"/>
    </row>
    <row r="161" spans="1:30" ht="15" customHeight="1" x14ac:dyDescent="0.25">
      <c r="A161" s="160"/>
      <c r="B161" s="161"/>
      <c r="C161" s="138"/>
      <c r="D161" s="162"/>
      <c r="E161" s="163"/>
      <c r="F161" s="164"/>
      <c r="G161" s="164"/>
      <c r="H161" s="165"/>
      <c r="I161" s="138"/>
      <c r="J161" s="138"/>
      <c r="K161" s="138"/>
      <c r="L161" s="166"/>
      <c r="M161" s="167"/>
      <c r="N161" s="168"/>
      <c r="O161" s="168"/>
      <c r="P161" s="159"/>
      <c r="Q161" s="159"/>
      <c r="R161" s="99"/>
      <c r="S161" s="99"/>
      <c r="T161" s="99"/>
      <c r="U161" s="99"/>
      <c r="V161" s="99"/>
      <c r="W161" s="99"/>
      <c r="X161" s="99"/>
      <c r="Y161" s="99"/>
      <c r="Z161" s="99"/>
      <c r="AA161" s="99"/>
      <c r="AB161" s="99"/>
      <c r="AC161" s="99"/>
      <c r="AD161" s="99"/>
    </row>
    <row r="162" spans="1:30" ht="15" customHeight="1" x14ac:dyDescent="0.25">
      <c r="A162" s="160"/>
      <c r="B162" s="161"/>
      <c r="C162" s="138"/>
      <c r="D162" s="162"/>
      <c r="E162" s="163"/>
      <c r="F162" s="164"/>
      <c r="G162" s="164"/>
      <c r="H162" s="165"/>
      <c r="I162" s="138"/>
      <c r="J162" s="138"/>
      <c r="K162" s="138"/>
      <c r="L162" s="166"/>
      <c r="M162" s="167"/>
      <c r="N162" s="168"/>
      <c r="O162" s="168"/>
      <c r="P162" s="159"/>
      <c r="Q162" s="159"/>
      <c r="R162" s="99"/>
      <c r="S162" s="99"/>
      <c r="T162" s="99"/>
      <c r="U162" s="99"/>
      <c r="V162" s="99"/>
      <c r="W162" s="99"/>
      <c r="X162" s="99"/>
      <c r="Y162" s="99"/>
      <c r="Z162" s="99"/>
      <c r="AA162" s="99"/>
      <c r="AB162" s="99"/>
      <c r="AC162" s="99"/>
      <c r="AD162" s="99"/>
    </row>
    <row r="163" spans="1:30" ht="15" customHeight="1" x14ac:dyDescent="0.25">
      <c r="A163" s="160"/>
      <c r="B163" s="161"/>
      <c r="C163" s="138"/>
      <c r="D163" s="162"/>
      <c r="E163" s="163"/>
      <c r="F163" s="164"/>
      <c r="G163" s="164"/>
      <c r="H163" s="165"/>
      <c r="I163" s="138"/>
      <c r="J163" s="138"/>
      <c r="K163" s="138"/>
      <c r="L163" s="166"/>
      <c r="M163" s="167"/>
      <c r="N163" s="168"/>
      <c r="O163" s="168"/>
      <c r="P163" s="159"/>
      <c r="Q163" s="159"/>
      <c r="R163" s="99"/>
      <c r="S163" s="99"/>
      <c r="T163" s="99"/>
      <c r="U163" s="99"/>
      <c r="V163" s="99"/>
      <c r="W163" s="99"/>
      <c r="X163" s="99"/>
      <c r="Y163" s="99"/>
      <c r="Z163" s="99"/>
      <c r="AA163" s="99"/>
      <c r="AB163" s="99"/>
      <c r="AC163" s="99"/>
      <c r="AD163" s="99"/>
    </row>
    <row r="164" spans="1:30" ht="15" customHeight="1" x14ac:dyDescent="0.25">
      <c r="A164" s="160"/>
      <c r="B164" s="161"/>
      <c r="C164" s="138"/>
      <c r="D164" s="162"/>
      <c r="E164" s="163"/>
      <c r="F164" s="164"/>
      <c r="G164" s="164"/>
      <c r="H164" s="165"/>
      <c r="I164" s="138"/>
      <c r="J164" s="138"/>
      <c r="K164" s="138"/>
      <c r="L164" s="166"/>
      <c r="M164" s="167"/>
      <c r="N164" s="168"/>
      <c r="O164" s="168"/>
      <c r="P164" s="159"/>
      <c r="Q164" s="159"/>
      <c r="R164" s="99"/>
      <c r="S164" s="99"/>
      <c r="T164" s="99"/>
      <c r="U164" s="99"/>
      <c r="V164" s="99"/>
      <c r="W164" s="99"/>
      <c r="X164" s="99"/>
      <c r="Y164" s="99"/>
      <c r="Z164" s="99"/>
      <c r="AA164" s="99"/>
      <c r="AB164" s="99"/>
      <c r="AC164" s="99"/>
      <c r="AD164" s="99"/>
    </row>
    <row r="165" spans="1:30" ht="15" customHeight="1" x14ac:dyDescent="0.25">
      <c r="A165" s="160"/>
      <c r="B165" s="161"/>
      <c r="C165" s="138"/>
      <c r="D165" s="162"/>
      <c r="E165" s="163"/>
      <c r="F165" s="164"/>
      <c r="G165" s="164"/>
      <c r="H165" s="165"/>
      <c r="I165" s="138"/>
      <c r="J165" s="138"/>
      <c r="K165" s="138"/>
      <c r="L165" s="166"/>
      <c r="M165" s="167"/>
      <c r="N165" s="168"/>
      <c r="O165" s="168"/>
      <c r="P165" s="159"/>
      <c r="Q165" s="159"/>
      <c r="R165" s="99"/>
      <c r="S165" s="99"/>
      <c r="T165" s="99"/>
      <c r="U165" s="99"/>
      <c r="V165" s="99"/>
      <c r="W165" s="99"/>
      <c r="X165" s="99"/>
      <c r="Y165" s="99"/>
      <c r="Z165" s="99"/>
      <c r="AA165" s="99"/>
      <c r="AB165" s="99"/>
      <c r="AC165" s="99"/>
      <c r="AD165" s="99"/>
    </row>
    <row r="166" spans="1:30" ht="15" customHeight="1" x14ac:dyDescent="0.25">
      <c r="A166" s="160"/>
      <c r="B166" s="161"/>
      <c r="C166" s="138"/>
      <c r="D166" s="162"/>
      <c r="E166" s="163"/>
      <c r="F166" s="164"/>
      <c r="G166" s="164"/>
      <c r="H166" s="165"/>
      <c r="I166" s="138"/>
      <c r="J166" s="138"/>
      <c r="K166" s="138"/>
      <c r="L166" s="166"/>
      <c r="M166" s="167"/>
      <c r="N166" s="168"/>
      <c r="O166" s="168"/>
      <c r="P166" s="159"/>
      <c r="Q166" s="159"/>
      <c r="R166" s="99"/>
      <c r="S166" s="99"/>
      <c r="T166" s="99"/>
      <c r="U166" s="99"/>
      <c r="V166" s="99"/>
      <c r="W166" s="99"/>
      <c r="X166" s="99"/>
      <c r="Y166" s="99"/>
      <c r="Z166" s="99"/>
      <c r="AA166" s="99"/>
      <c r="AB166" s="99"/>
      <c r="AC166" s="99"/>
      <c r="AD166" s="99"/>
    </row>
    <row r="167" spans="1:30" ht="15" customHeight="1" x14ac:dyDescent="0.25">
      <c r="A167" s="160"/>
      <c r="B167" s="161"/>
      <c r="C167" s="138"/>
      <c r="D167" s="162"/>
      <c r="E167" s="163"/>
      <c r="F167" s="164"/>
      <c r="G167" s="164"/>
      <c r="H167" s="165"/>
      <c r="I167" s="138"/>
      <c r="J167" s="138"/>
      <c r="K167" s="138"/>
      <c r="L167" s="166"/>
      <c r="M167" s="167"/>
      <c r="N167" s="168"/>
      <c r="O167" s="168"/>
      <c r="P167" s="159"/>
      <c r="Q167" s="159"/>
      <c r="R167" s="99"/>
      <c r="S167" s="99"/>
      <c r="T167" s="99"/>
      <c r="U167" s="99"/>
      <c r="V167" s="99"/>
      <c r="W167" s="99"/>
      <c r="X167" s="99"/>
      <c r="Y167" s="99"/>
      <c r="Z167" s="99"/>
      <c r="AA167" s="99"/>
      <c r="AB167" s="99"/>
      <c r="AC167" s="99"/>
      <c r="AD167" s="99"/>
    </row>
    <row r="168" spans="1:30" ht="15" customHeight="1" x14ac:dyDescent="0.25">
      <c r="A168" s="160"/>
      <c r="B168" s="161"/>
      <c r="C168" s="138"/>
      <c r="D168" s="162"/>
      <c r="E168" s="163"/>
      <c r="F168" s="164"/>
      <c r="G168" s="164"/>
      <c r="H168" s="165"/>
      <c r="I168" s="138"/>
      <c r="J168" s="138"/>
      <c r="K168" s="138"/>
      <c r="L168" s="166"/>
      <c r="M168" s="167"/>
      <c r="N168" s="168"/>
      <c r="O168" s="168"/>
      <c r="P168" s="159"/>
      <c r="Q168" s="159"/>
      <c r="R168" s="99"/>
      <c r="S168" s="99"/>
      <c r="T168" s="99"/>
      <c r="U168" s="99"/>
      <c r="V168" s="99"/>
      <c r="W168" s="99"/>
      <c r="X168" s="99"/>
      <c r="Y168" s="99"/>
      <c r="Z168" s="99"/>
      <c r="AA168" s="99"/>
      <c r="AB168" s="99"/>
      <c r="AC168" s="99"/>
      <c r="AD168" s="99"/>
    </row>
    <row r="169" spans="1:30" ht="15" customHeight="1" x14ac:dyDescent="0.25">
      <c r="A169" s="160"/>
      <c r="B169" s="161"/>
      <c r="C169" s="138"/>
      <c r="D169" s="162"/>
      <c r="E169" s="163"/>
      <c r="F169" s="164"/>
      <c r="G169" s="164"/>
      <c r="H169" s="165"/>
      <c r="I169" s="138"/>
      <c r="J169" s="138"/>
      <c r="K169" s="138"/>
      <c r="L169" s="166"/>
      <c r="M169" s="167"/>
      <c r="N169" s="168"/>
      <c r="O169" s="168"/>
      <c r="P169" s="159"/>
      <c r="Q169" s="159"/>
      <c r="R169" s="99"/>
      <c r="S169" s="99"/>
      <c r="T169" s="99"/>
      <c r="U169" s="99"/>
      <c r="V169" s="99"/>
      <c r="W169" s="99"/>
      <c r="X169" s="99"/>
      <c r="Y169" s="99"/>
      <c r="Z169" s="99"/>
      <c r="AA169" s="99"/>
      <c r="AB169" s="99"/>
      <c r="AC169" s="99"/>
      <c r="AD169" s="99"/>
    </row>
    <row r="170" spans="1:30" ht="15" customHeight="1" x14ac:dyDescent="0.25">
      <c r="A170" s="160"/>
      <c r="B170" s="161"/>
      <c r="C170" s="138"/>
      <c r="D170" s="162"/>
      <c r="E170" s="163"/>
      <c r="F170" s="164"/>
      <c r="G170" s="164"/>
      <c r="H170" s="165"/>
      <c r="I170" s="138"/>
      <c r="J170" s="138"/>
      <c r="K170" s="138"/>
      <c r="L170" s="166"/>
      <c r="M170" s="167"/>
      <c r="N170" s="168"/>
      <c r="O170" s="168"/>
      <c r="P170" s="159"/>
      <c r="Q170" s="159"/>
      <c r="R170" s="99"/>
      <c r="S170" s="99"/>
      <c r="T170" s="99"/>
      <c r="U170" s="99"/>
      <c r="V170" s="99"/>
      <c r="W170" s="99"/>
      <c r="X170" s="99"/>
      <c r="Y170" s="99"/>
      <c r="Z170" s="99"/>
      <c r="AA170" s="99"/>
      <c r="AB170" s="99"/>
      <c r="AC170" s="99"/>
      <c r="AD170" s="99"/>
    </row>
    <row r="171" spans="1:30" ht="15" customHeight="1" x14ac:dyDescent="0.25">
      <c r="A171" s="160"/>
      <c r="B171" s="161"/>
      <c r="C171" s="138"/>
      <c r="D171" s="162"/>
      <c r="E171" s="163"/>
      <c r="F171" s="164"/>
      <c r="G171" s="164"/>
      <c r="H171" s="165"/>
      <c r="I171" s="138"/>
      <c r="J171" s="138"/>
      <c r="K171" s="138"/>
      <c r="L171" s="166"/>
      <c r="M171" s="167"/>
      <c r="N171" s="168"/>
      <c r="O171" s="168"/>
      <c r="P171" s="159"/>
      <c r="Q171" s="159"/>
      <c r="R171" s="99"/>
      <c r="S171" s="99"/>
      <c r="T171" s="99"/>
      <c r="U171" s="99"/>
      <c r="V171" s="99"/>
      <c r="W171" s="99"/>
      <c r="X171" s="99"/>
      <c r="Y171" s="99"/>
      <c r="Z171" s="99"/>
      <c r="AA171" s="99"/>
      <c r="AB171" s="99"/>
      <c r="AC171" s="99"/>
      <c r="AD171" s="99"/>
    </row>
    <row r="172" spans="1:30" ht="15" customHeight="1" x14ac:dyDescent="0.25">
      <c r="A172" s="160"/>
      <c r="B172" s="161"/>
      <c r="C172" s="138"/>
      <c r="D172" s="162"/>
      <c r="E172" s="163"/>
      <c r="F172" s="164"/>
      <c r="G172" s="164"/>
      <c r="H172" s="165"/>
      <c r="I172" s="138"/>
      <c r="J172" s="138"/>
      <c r="K172" s="138"/>
      <c r="L172" s="166"/>
      <c r="M172" s="167"/>
      <c r="N172" s="168"/>
      <c r="O172" s="168"/>
      <c r="P172" s="159"/>
      <c r="Q172" s="159"/>
      <c r="R172" s="99"/>
      <c r="S172" s="99"/>
      <c r="T172" s="99"/>
      <c r="U172" s="99"/>
      <c r="V172" s="99"/>
      <c r="W172" s="99"/>
      <c r="X172" s="99"/>
      <c r="Y172" s="99"/>
      <c r="Z172" s="99"/>
      <c r="AA172" s="99"/>
      <c r="AB172" s="99"/>
      <c r="AC172" s="99"/>
      <c r="AD172" s="99"/>
    </row>
    <row r="173" spans="1:30" ht="15" customHeight="1" x14ac:dyDescent="0.25">
      <c r="A173" s="160"/>
      <c r="B173" s="161"/>
      <c r="C173" s="138"/>
      <c r="D173" s="162"/>
      <c r="E173" s="163"/>
      <c r="F173" s="164"/>
      <c r="G173" s="164"/>
      <c r="H173" s="165"/>
      <c r="I173" s="138"/>
      <c r="J173" s="138"/>
      <c r="K173" s="138"/>
      <c r="L173" s="166"/>
      <c r="M173" s="167"/>
      <c r="N173" s="168"/>
      <c r="O173" s="168"/>
      <c r="P173" s="159"/>
      <c r="Q173" s="159"/>
      <c r="R173" s="99"/>
      <c r="S173" s="99"/>
      <c r="T173" s="99"/>
      <c r="U173" s="99"/>
      <c r="V173" s="99"/>
      <c r="W173" s="99"/>
      <c r="X173" s="99"/>
      <c r="Y173" s="99"/>
      <c r="Z173" s="99"/>
      <c r="AA173" s="99"/>
      <c r="AB173" s="99"/>
      <c r="AC173" s="99"/>
      <c r="AD173" s="99"/>
    </row>
    <row r="174" spans="1:30" ht="15" customHeight="1" x14ac:dyDescent="0.25">
      <c r="A174" s="160"/>
      <c r="B174" s="161"/>
      <c r="C174" s="138"/>
      <c r="D174" s="162"/>
      <c r="E174" s="163"/>
      <c r="F174" s="164"/>
      <c r="G174" s="164"/>
      <c r="H174" s="165"/>
      <c r="I174" s="138"/>
      <c r="J174" s="138"/>
      <c r="K174" s="138"/>
      <c r="L174" s="166"/>
      <c r="M174" s="167"/>
      <c r="N174" s="168"/>
      <c r="O174" s="168"/>
      <c r="P174" s="159"/>
      <c r="Q174" s="159"/>
      <c r="R174" s="99"/>
      <c r="S174" s="99"/>
      <c r="T174" s="99"/>
      <c r="U174" s="99"/>
      <c r="V174" s="99"/>
      <c r="W174" s="99"/>
      <c r="X174" s="99"/>
      <c r="Y174" s="99"/>
      <c r="Z174" s="99"/>
      <c r="AA174" s="99"/>
      <c r="AB174" s="99"/>
      <c r="AC174" s="99"/>
      <c r="AD174" s="99"/>
    </row>
    <row r="175" spans="1:30" ht="15" customHeight="1" x14ac:dyDescent="0.25">
      <c r="A175" s="160"/>
      <c r="B175" s="161"/>
      <c r="C175" s="138"/>
      <c r="D175" s="162"/>
      <c r="E175" s="163"/>
      <c r="F175" s="164"/>
      <c r="G175" s="164"/>
      <c r="H175" s="165"/>
      <c r="I175" s="138"/>
      <c r="J175" s="138"/>
      <c r="K175" s="138"/>
      <c r="L175" s="166"/>
      <c r="M175" s="167"/>
      <c r="N175" s="168"/>
      <c r="O175" s="168"/>
      <c r="P175" s="159"/>
      <c r="Q175" s="159"/>
      <c r="R175" s="99"/>
      <c r="S175" s="99"/>
      <c r="T175" s="99"/>
      <c r="U175" s="99"/>
      <c r="V175" s="99"/>
      <c r="W175" s="99"/>
      <c r="X175" s="99"/>
      <c r="Y175" s="99"/>
      <c r="Z175" s="99"/>
      <c r="AA175" s="99"/>
      <c r="AB175" s="99"/>
      <c r="AC175" s="99"/>
      <c r="AD175" s="99"/>
    </row>
    <row r="176" spans="1:30" ht="15" customHeight="1" x14ac:dyDescent="0.25">
      <c r="A176" s="160"/>
      <c r="B176" s="161"/>
      <c r="C176" s="138"/>
      <c r="D176" s="162"/>
      <c r="E176" s="163"/>
      <c r="F176" s="164"/>
      <c r="G176" s="164"/>
      <c r="H176" s="165"/>
      <c r="I176" s="138"/>
      <c r="J176" s="138"/>
      <c r="K176" s="138"/>
      <c r="L176" s="166"/>
      <c r="M176" s="167"/>
      <c r="N176" s="168"/>
      <c r="O176" s="168"/>
      <c r="P176" s="159"/>
      <c r="Q176" s="159"/>
      <c r="R176" s="99"/>
      <c r="S176" s="99"/>
      <c r="T176" s="99"/>
      <c r="U176" s="99"/>
      <c r="V176" s="99"/>
      <c r="W176" s="99"/>
      <c r="X176" s="99"/>
      <c r="Y176" s="99"/>
      <c r="Z176" s="99"/>
      <c r="AA176" s="99"/>
      <c r="AB176" s="99"/>
      <c r="AC176" s="99"/>
      <c r="AD176" s="99"/>
    </row>
    <row r="177" spans="1:30" ht="15" customHeight="1" x14ac:dyDescent="0.25">
      <c r="A177" s="160"/>
      <c r="B177" s="161"/>
      <c r="C177" s="138"/>
      <c r="D177" s="162"/>
      <c r="E177" s="163"/>
      <c r="F177" s="164"/>
      <c r="G177" s="164"/>
      <c r="H177" s="165"/>
      <c r="I177" s="138"/>
      <c r="J177" s="138"/>
      <c r="K177" s="138"/>
      <c r="L177" s="166"/>
      <c r="M177" s="167"/>
      <c r="N177" s="168"/>
      <c r="O177" s="168"/>
      <c r="P177" s="159"/>
      <c r="Q177" s="159"/>
      <c r="R177" s="99"/>
      <c r="S177" s="99"/>
      <c r="T177" s="99"/>
      <c r="U177" s="99"/>
      <c r="V177" s="99"/>
      <c r="W177" s="99"/>
      <c r="X177" s="99"/>
      <c r="Y177" s="99"/>
      <c r="Z177" s="99"/>
      <c r="AA177" s="99"/>
      <c r="AB177" s="99"/>
      <c r="AC177" s="99"/>
      <c r="AD177" s="99"/>
    </row>
    <row r="178" spans="1:30" ht="15" customHeight="1" x14ac:dyDescent="0.25">
      <c r="A178" s="160"/>
      <c r="B178" s="161"/>
      <c r="C178" s="138"/>
      <c r="D178" s="162"/>
      <c r="E178" s="163"/>
      <c r="F178" s="164"/>
      <c r="G178" s="164"/>
      <c r="H178" s="165"/>
      <c r="I178" s="138"/>
      <c r="J178" s="138"/>
      <c r="K178" s="138"/>
      <c r="L178" s="166"/>
      <c r="M178" s="167"/>
      <c r="N178" s="168"/>
      <c r="O178" s="168"/>
      <c r="P178" s="159"/>
      <c r="Q178" s="159"/>
      <c r="R178" s="99"/>
      <c r="S178" s="99"/>
      <c r="T178" s="99"/>
      <c r="U178" s="99"/>
      <c r="V178" s="99"/>
      <c r="W178" s="99"/>
      <c r="X178" s="99"/>
      <c r="Y178" s="99"/>
      <c r="Z178" s="99"/>
      <c r="AA178" s="99"/>
      <c r="AB178" s="99"/>
      <c r="AC178" s="99"/>
      <c r="AD178" s="99"/>
    </row>
    <row r="179" spans="1:30" ht="15" customHeight="1" x14ac:dyDescent="0.25">
      <c r="A179" s="160"/>
      <c r="B179" s="161"/>
      <c r="C179" s="138"/>
      <c r="D179" s="162"/>
      <c r="E179" s="163"/>
      <c r="F179" s="164"/>
      <c r="G179" s="164"/>
      <c r="H179" s="165"/>
      <c r="I179" s="138"/>
      <c r="J179" s="138"/>
      <c r="K179" s="138"/>
      <c r="L179" s="166"/>
      <c r="M179" s="167"/>
      <c r="N179" s="168"/>
      <c r="O179" s="168"/>
      <c r="P179" s="159"/>
      <c r="Q179" s="159"/>
      <c r="R179" s="99"/>
      <c r="S179" s="99"/>
      <c r="T179" s="99"/>
      <c r="U179" s="99"/>
      <c r="V179" s="99"/>
      <c r="W179" s="99"/>
      <c r="X179" s="99"/>
      <c r="Y179" s="99"/>
      <c r="Z179" s="99"/>
      <c r="AA179" s="99"/>
      <c r="AB179" s="99"/>
      <c r="AC179" s="99"/>
      <c r="AD179" s="99"/>
    </row>
    <row r="180" spans="1:30" ht="15" customHeight="1" x14ac:dyDescent="0.25">
      <c r="A180" s="160"/>
      <c r="B180" s="161"/>
      <c r="C180" s="138"/>
      <c r="D180" s="162"/>
      <c r="E180" s="163"/>
      <c r="F180" s="164"/>
      <c r="G180" s="164"/>
      <c r="H180" s="165"/>
      <c r="I180" s="138"/>
      <c r="J180" s="138"/>
      <c r="K180" s="138"/>
      <c r="L180" s="166"/>
      <c r="M180" s="167"/>
      <c r="N180" s="168"/>
      <c r="O180" s="168"/>
      <c r="P180" s="159"/>
      <c r="Q180" s="159"/>
      <c r="R180" s="99"/>
      <c r="S180" s="99"/>
      <c r="T180" s="99"/>
      <c r="U180" s="99"/>
      <c r="V180" s="99"/>
      <c r="W180" s="99"/>
      <c r="X180" s="99"/>
      <c r="Y180" s="99"/>
      <c r="Z180" s="99"/>
      <c r="AA180" s="99"/>
      <c r="AB180" s="99"/>
      <c r="AC180" s="99"/>
      <c r="AD180" s="99"/>
    </row>
    <row r="181" spans="1:30" ht="15" customHeight="1" x14ac:dyDescent="0.25">
      <c r="A181" s="160"/>
      <c r="B181" s="161"/>
      <c r="C181" s="138"/>
      <c r="D181" s="162"/>
      <c r="E181" s="163"/>
      <c r="F181" s="164"/>
      <c r="G181" s="164"/>
      <c r="H181" s="165"/>
      <c r="I181" s="138"/>
      <c r="J181" s="138"/>
      <c r="K181" s="138"/>
      <c r="L181" s="166"/>
      <c r="M181" s="167"/>
      <c r="N181" s="168"/>
      <c r="O181" s="168"/>
      <c r="P181" s="159"/>
      <c r="Q181" s="159"/>
      <c r="R181" s="99"/>
      <c r="S181" s="99"/>
      <c r="T181" s="99"/>
      <c r="U181" s="99"/>
      <c r="V181" s="99"/>
      <c r="W181" s="99"/>
      <c r="X181" s="99"/>
      <c r="Y181" s="99"/>
      <c r="Z181" s="99"/>
      <c r="AA181" s="99"/>
      <c r="AB181" s="99"/>
      <c r="AC181" s="99"/>
      <c r="AD181" s="99"/>
    </row>
    <row r="182" spans="1:30" ht="15" customHeight="1" x14ac:dyDescent="0.25">
      <c r="A182" s="160"/>
      <c r="B182" s="161"/>
      <c r="C182" s="138"/>
      <c r="D182" s="162"/>
      <c r="E182" s="163"/>
      <c r="F182" s="164"/>
      <c r="G182" s="164"/>
      <c r="H182" s="165"/>
      <c r="I182" s="138"/>
      <c r="J182" s="138"/>
      <c r="K182" s="138"/>
      <c r="L182" s="166"/>
      <c r="M182" s="167"/>
      <c r="N182" s="168"/>
      <c r="O182" s="168"/>
      <c r="P182" s="159"/>
      <c r="Q182" s="159"/>
      <c r="R182" s="99"/>
      <c r="S182" s="99"/>
      <c r="T182" s="99"/>
      <c r="U182" s="99"/>
      <c r="V182" s="99"/>
      <c r="W182" s="99"/>
      <c r="X182" s="99"/>
      <c r="Y182" s="99"/>
      <c r="Z182" s="99"/>
      <c r="AA182" s="99"/>
      <c r="AB182" s="99"/>
      <c r="AC182" s="99"/>
      <c r="AD182" s="99"/>
    </row>
    <row r="183" spans="1:30" ht="15" customHeight="1" x14ac:dyDescent="0.25">
      <c r="A183" s="160"/>
      <c r="B183" s="161"/>
      <c r="C183" s="138"/>
      <c r="D183" s="162"/>
      <c r="E183" s="163"/>
      <c r="F183" s="164"/>
      <c r="G183" s="164"/>
      <c r="H183" s="165"/>
      <c r="I183" s="138"/>
      <c r="J183" s="138"/>
      <c r="K183" s="138"/>
      <c r="L183" s="166"/>
      <c r="M183" s="167"/>
      <c r="N183" s="168"/>
      <c r="O183" s="168"/>
      <c r="P183" s="159"/>
      <c r="Q183" s="159"/>
      <c r="R183" s="99"/>
      <c r="S183" s="99"/>
      <c r="T183" s="99"/>
      <c r="U183" s="99"/>
      <c r="V183" s="99"/>
      <c r="W183" s="99"/>
      <c r="X183" s="99"/>
      <c r="Y183" s="99"/>
      <c r="Z183" s="99"/>
      <c r="AA183" s="99"/>
      <c r="AB183" s="99"/>
      <c r="AC183" s="99"/>
      <c r="AD183" s="99"/>
    </row>
    <row r="184" spans="1:30" ht="15" customHeight="1" x14ac:dyDescent="0.25">
      <c r="A184" s="160"/>
      <c r="B184" s="161"/>
      <c r="C184" s="138"/>
      <c r="D184" s="162"/>
      <c r="E184" s="163"/>
      <c r="F184" s="164"/>
      <c r="G184" s="164"/>
      <c r="H184" s="165"/>
      <c r="I184" s="138"/>
      <c r="J184" s="138"/>
      <c r="K184" s="138"/>
      <c r="L184" s="166"/>
      <c r="M184" s="167"/>
      <c r="N184" s="168"/>
      <c r="O184" s="168"/>
      <c r="P184" s="159"/>
      <c r="Q184" s="159"/>
      <c r="R184" s="99"/>
      <c r="S184" s="99"/>
      <c r="T184" s="99"/>
      <c r="U184" s="99"/>
      <c r="V184" s="99"/>
      <c r="W184" s="99"/>
      <c r="X184" s="99"/>
      <c r="Y184" s="99"/>
      <c r="Z184" s="99"/>
      <c r="AA184" s="99"/>
      <c r="AB184" s="99"/>
      <c r="AC184" s="99"/>
      <c r="AD184" s="99"/>
    </row>
    <row r="185" spans="1:30" ht="15" customHeight="1" x14ac:dyDescent="0.25">
      <c r="A185" s="160"/>
      <c r="B185" s="161"/>
      <c r="C185" s="138"/>
      <c r="D185" s="162"/>
      <c r="E185" s="163"/>
      <c r="F185" s="164"/>
      <c r="G185" s="164"/>
      <c r="H185" s="165"/>
      <c r="I185" s="138"/>
      <c r="J185" s="138"/>
      <c r="K185" s="138"/>
      <c r="L185" s="166"/>
      <c r="M185" s="167"/>
      <c r="N185" s="168"/>
      <c r="O185" s="168"/>
      <c r="P185" s="159"/>
      <c r="Q185" s="159"/>
      <c r="R185" s="99"/>
      <c r="S185" s="99"/>
      <c r="T185" s="99"/>
      <c r="U185" s="99"/>
      <c r="V185" s="99"/>
      <c r="W185" s="99"/>
      <c r="X185" s="99"/>
      <c r="Y185" s="99"/>
      <c r="Z185" s="99"/>
      <c r="AA185" s="99"/>
      <c r="AB185" s="99"/>
      <c r="AC185" s="99"/>
      <c r="AD185" s="99"/>
    </row>
    <row r="186" spans="1:30" ht="15" customHeight="1" x14ac:dyDescent="0.25">
      <c r="A186" s="160"/>
      <c r="B186" s="161"/>
      <c r="C186" s="138"/>
      <c r="D186" s="162"/>
      <c r="E186" s="163"/>
      <c r="F186" s="164"/>
      <c r="G186" s="164"/>
      <c r="H186" s="165"/>
      <c r="I186" s="138"/>
      <c r="J186" s="138"/>
      <c r="K186" s="138"/>
      <c r="L186" s="166"/>
      <c r="M186" s="167"/>
      <c r="N186" s="168"/>
      <c r="O186" s="168"/>
      <c r="P186" s="159"/>
      <c r="Q186" s="159"/>
      <c r="R186" s="99"/>
      <c r="S186" s="99"/>
      <c r="T186" s="99"/>
      <c r="U186" s="99"/>
      <c r="V186" s="99"/>
      <c r="W186" s="99"/>
      <c r="X186" s="99"/>
      <c r="Y186" s="99"/>
      <c r="Z186" s="99"/>
      <c r="AA186" s="99"/>
      <c r="AB186" s="99"/>
      <c r="AC186" s="99"/>
      <c r="AD186" s="99"/>
    </row>
    <row r="187" spans="1:30" ht="15" customHeight="1" x14ac:dyDescent="0.25">
      <c r="A187" s="160"/>
      <c r="B187" s="161"/>
      <c r="C187" s="138"/>
      <c r="D187" s="162"/>
      <c r="E187" s="163"/>
      <c r="F187" s="164"/>
      <c r="G187" s="164"/>
      <c r="H187" s="165"/>
      <c r="I187" s="138"/>
      <c r="J187" s="138"/>
      <c r="K187" s="138"/>
      <c r="L187" s="166"/>
      <c r="M187" s="167"/>
      <c r="N187" s="168"/>
      <c r="O187" s="168"/>
      <c r="P187" s="159"/>
      <c r="Q187" s="159"/>
      <c r="R187" s="99"/>
      <c r="S187" s="99"/>
      <c r="T187" s="99"/>
      <c r="U187" s="99"/>
      <c r="V187" s="99"/>
      <c r="W187" s="99"/>
      <c r="X187" s="99"/>
      <c r="Y187" s="99"/>
      <c r="Z187" s="99"/>
      <c r="AA187" s="99"/>
      <c r="AB187" s="99"/>
      <c r="AC187" s="99"/>
      <c r="AD187" s="99"/>
    </row>
    <row r="188" spans="1:30" ht="15" customHeight="1" x14ac:dyDescent="0.25">
      <c r="A188" s="160"/>
      <c r="B188" s="161"/>
      <c r="C188" s="138"/>
      <c r="D188" s="162"/>
      <c r="E188" s="163"/>
      <c r="F188" s="164"/>
      <c r="G188" s="164"/>
      <c r="H188" s="165"/>
      <c r="I188" s="138"/>
      <c r="J188" s="138"/>
      <c r="K188" s="138"/>
      <c r="L188" s="166"/>
      <c r="M188" s="167"/>
      <c r="N188" s="168"/>
      <c r="O188" s="168"/>
      <c r="P188" s="159"/>
      <c r="Q188" s="159"/>
      <c r="R188" s="99"/>
      <c r="S188" s="99"/>
      <c r="T188" s="99"/>
      <c r="U188" s="99"/>
      <c r="V188" s="99"/>
      <c r="W188" s="99"/>
      <c r="X188" s="99"/>
      <c r="Y188" s="99"/>
      <c r="Z188" s="99"/>
      <c r="AA188" s="99"/>
      <c r="AB188" s="99"/>
      <c r="AC188" s="99"/>
      <c r="AD188" s="99"/>
    </row>
    <row r="189" spans="1:30" ht="15" customHeight="1" x14ac:dyDescent="0.25">
      <c r="A189" s="160"/>
      <c r="B189" s="161"/>
      <c r="C189" s="138"/>
      <c r="D189" s="162"/>
      <c r="E189" s="163"/>
      <c r="F189" s="164"/>
      <c r="G189" s="164"/>
      <c r="H189" s="165"/>
      <c r="I189" s="138"/>
      <c r="J189" s="138"/>
      <c r="K189" s="138"/>
      <c r="L189" s="166"/>
      <c r="M189" s="167"/>
      <c r="N189" s="168"/>
      <c r="O189" s="168"/>
      <c r="P189" s="159"/>
      <c r="Q189" s="159"/>
      <c r="R189" s="99"/>
      <c r="S189" s="99"/>
      <c r="T189" s="99"/>
      <c r="U189" s="99"/>
      <c r="V189" s="99"/>
      <c r="W189" s="99"/>
      <c r="X189" s="99"/>
      <c r="Y189" s="99"/>
      <c r="Z189" s="99"/>
      <c r="AA189" s="99"/>
      <c r="AB189" s="99"/>
      <c r="AC189" s="99"/>
      <c r="AD189" s="99"/>
    </row>
    <row r="190" spans="1:30" ht="15" customHeight="1" x14ac:dyDescent="0.25">
      <c r="A190" s="160"/>
      <c r="B190" s="161"/>
      <c r="C190" s="138"/>
      <c r="D190" s="162"/>
      <c r="E190" s="163"/>
      <c r="F190" s="164"/>
      <c r="G190" s="164"/>
      <c r="H190" s="165"/>
      <c r="I190" s="138"/>
      <c r="J190" s="138"/>
      <c r="K190" s="138"/>
      <c r="L190" s="166"/>
      <c r="M190" s="167"/>
      <c r="N190" s="168"/>
      <c r="O190" s="168"/>
      <c r="P190" s="159"/>
      <c r="Q190" s="159"/>
      <c r="R190" s="99"/>
      <c r="S190" s="99"/>
      <c r="T190" s="99"/>
      <c r="U190" s="99"/>
      <c r="V190" s="99"/>
      <c r="W190" s="99"/>
      <c r="X190" s="99"/>
      <c r="Y190" s="99"/>
      <c r="Z190" s="99"/>
      <c r="AA190" s="99"/>
      <c r="AB190" s="99"/>
      <c r="AC190" s="99"/>
      <c r="AD190" s="99"/>
    </row>
    <row r="191" spans="1:30" ht="15" customHeight="1" x14ac:dyDescent="0.25">
      <c r="A191" s="160"/>
      <c r="B191" s="161"/>
      <c r="C191" s="138"/>
      <c r="D191" s="162"/>
      <c r="E191" s="163"/>
      <c r="F191" s="164"/>
      <c r="G191" s="164"/>
      <c r="H191" s="165"/>
      <c r="I191" s="138"/>
      <c r="J191" s="138"/>
      <c r="K191" s="138"/>
      <c r="L191" s="166"/>
      <c r="M191" s="167"/>
      <c r="N191" s="168"/>
      <c r="O191" s="168"/>
      <c r="P191" s="159"/>
      <c r="Q191" s="159"/>
      <c r="R191" s="99"/>
      <c r="S191" s="99"/>
      <c r="T191" s="99"/>
      <c r="U191" s="99"/>
      <c r="V191" s="99"/>
      <c r="W191" s="99"/>
      <c r="X191" s="99"/>
      <c r="Y191" s="99"/>
      <c r="Z191" s="99"/>
      <c r="AA191" s="99"/>
      <c r="AB191" s="99"/>
      <c r="AC191" s="99"/>
      <c r="AD191" s="99"/>
    </row>
    <row r="192" spans="1:30" ht="15" customHeight="1" x14ac:dyDescent="0.25">
      <c r="A192" s="160"/>
      <c r="B192" s="161"/>
      <c r="C192" s="138"/>
      <c r="D192" s="162"/>
      <c r="E192" s="163"/>
      <c r="F192" s="164"/>
      <c r="G192" s="164"/>
      <c r="H192" s="165"/>
      <c r="I192" s="138"/>
      <c r="J192" s="138"/>
      <c r="K192" s="138"/>
      <c r="L192" s="166"/>
      <c r="M192" s="167"/>
      <c r="N192" s="168"/>
      <c r="O192" s="168"/>
      <c r="P192" s="159"/>
      <c r="Q192" s="159"/>
      <c r="R192" s="99"/>
      <c r="S192" s="99"/>
      <c r="T192" s="99"/>
      <c r="U192" s="99"/>
      <c r="V192" s="99"/>
      <c r="W192" s="99"/>
      <c r="X192" s="99"/>
      <c r="Y192" s="99"/>
      <c r="Z192" s="99"/>
      <c r="AA192" s="99"/>
      <c r="AB192" s="99"/>
      <c r="AC192" s="99"/>
      <c r="AD192" s="99"/>
    </row>
    <row r="193" spans="1:30" ht="15" customHeight="1" x14ac:dyDescent="0.25">
      <c r="A193" s="160"/>
      <c r="B193" s="161"/>
      <c r="C193" s="138"/>
      <c r="D193" s="162"/>
      <c r="E193" s="163"/>
      <c r="F193" s="164"/>
      <c r="G193" s="164"/>
      <c r="H193" s="165"/>
      <c r="I193" s="138"/>
      <c r="J193" s="138"/>
      <c r="K193" s="138"/>
      <c r="L193" s="166"/>
      <c r="M193" s="167"/>
      <c r="N193" s="168"/>
      <c r="O193" s="168"/>
      <c r="P193" s="159"/>
      <c r="Q193" s="159"/>
      <c r="R193" s="99"/>
      <c r="S193" s="99"/>
      <c r="T193" s="99"/>
      <c r="U193" s="99"/>
      <c r="V193" s="99"/>
      <c r="W193" s="99"/>
      <c r="X193" s="99"/>
      <c r="Y193" s="99"/>
      <c r="Z193" s="99"/>
      <c r="AA193" s="99"/>
      <c r="AB193" s="99"/>
      <c r="AC193" s="99"/>
      <c r="AD193" s="99"/>
    </row>
    <row r="194" spans="1:30" ht="15" customHeight="1" x14ac:dyDescent="0.25">
      <c r="A194" s="160"/>
      <c r="B194" s="161"/>
      <c r="C194" s="138"/>
      <c r="D194" s="162"/>
      <c r="E194" s="163"/>
      <c r="F194" s="164"/>
      <c r="G194" s="164"/>
      <c r="H194" s="165"/>
      <c r="I194" s="138"/>
      <c r="J194" s="138"/>
      <c r="K194" s="138"/>
      <c r="L194" s="166"/>
      <c r="M194" s="167"/>
      <c r="N194" s="168"/>
      <c r="O194" s="168"/>
      <c r="P194" s="159"/>
      <c r="Q194" s="159"/>
      <c r="R194" s="99"/>
      <c r="S194" s="99"/>
      <c r="T194" s="99"/>
      <c r="U194" s="99"/>
      <c r="V194" s="99"/>
      <c r="W194" s="99"/>
      <c r="X194" s="99"/>
      <c r="Y194" s="99"/>
      <c r="Z194" s="99"/>
      <c r="AA194" s="99"/>
      <c r="AB194" s="99"/>
      <c r="AC194" s="99"/>
      <c r="AD194" s="99"/>
    </row>
    <row r="195" spans="1:30" ht="15" customHeight="1" x14ac:dyDescent="0.25">
      <c r="A195" s="160"/>
      <c r="B195" s="161"/>
      <c r="C195" s="138"/>
      <c r="D195" s="162"/>
      <c r="E195" s="163"/>
      <c r="F195" s="164"/>
      <c r="G195" s="164"/>
      <c r="H195" s="165"/>
      <c r="I195" s="138"/>
      <c r="J195" s="138"/>
      <c r="K195" s="138"/>
      <c r="L195" s="166"/>
      <c r="M195" s="167"/>
      <c r="N195" s="168"/>
      <c r="O195" s="168"/>
      <c r="P195" s="159"/>
      <c r="Q195" s="159"/>
      <c r="R195" s="99"/>
      <c r="S195" s="99"/>
      <c r="T195" s="99"/>
      <c r="U195" s="99"/>
      <c r="V195" s="99"/>
      <c r="W195" s="99"/>
      <c r="X195" s="99"/>
      <c r="Y195" s="99"/>
      <c r="Z195" s="99"/>
      <c r="AA195" s="99"/>
      <c r="AB195" s="99"/>
      <c r="AC195" s="99"/>
      <c r="AD195" s="99"/>
    </row>
    <row r="196" spans="1:30" ht="15" customHeight="1" x14ac:dyDescent="0.25">
      <c r="A196" s="160"/>
      <c r="B196" s="161"/>
      <c r="C196" s="138"/>
      <c r="D196" s="162"/>
      <c r="E196" s="163"/>
      <c r="F196" s="164"/>
      <c r="G196" s="164"/>
      <c r="H196" s="165"/>
      <c r="I196" s="138"/>
      <c r="J196" s="138"/>
      <c r="K196" s="138"/>
      <c r="L196" s="166"/>
      <c r="M196" s="167"/>
      <c r="N196" s="168"/>
      <c r="O196" s="168"/>
      <c r="P196" s="159"/>
      <c r="Q196" s="159"/>
      <c r="R196" s="99"/>
      <c r="S196" s="99"/>
      <c r="T196" s="99"/>
      <c r="U196" s="99"/>
      <c r="V196" s="99"/>
      <c r="W196" s="99"/>
      <c r="X196" s="99"/>
      <c r="Y196" s="99"/>
      <c r="Z196" s="99"/>
      <c r="AA196" s="99"/>
      <c r="AB196" s="99"/>
      <c r="AC196" s="99"/>
      <c r="AD196" s="99"/>
    </row>
    <row r="197" spans="1:30" ht="15" customHeight="1" x14ac:dyDescent="0.25">
      <c r="A197" s="160"/>
      <c r="B197" s="161"/>
      <c r="C197" s="138"/>
      <c r="D197" s="162"/>
      <c r="E197" s="163"/>
      <c r="F197" s="164"/>
      <c r="G197" s="164"/>
      <c r="H197" s="165"/>
      <c r="I197" s="138"/>
      <c r="J197" s="138"/>
      <c r="K197" s="138"/>
      <c r="L197" s="166"/>
      <c r="M197" s="167"/>
      <c r="N197" s="168"/>
      <c r="O197" s="168"/>
      <c r="P197" s="159"/>
      <c r="Q197" s="159"/>
      <c r="R197" s="99"/>
      <c r="S197" s="99"/>
      <c r="T197" s="99"/>
      <c r="U197" s="99"/>
      <c r="V197" s="99"/>
      <c r="W197" s="99"/>
      <c r="X197" s="99"/>
      <c r="Y197" s="99"/>
      <c r="Z197" s="99"/>
      <c r="AA197" s="99"/>
      <c r="AB197" s="99"/>
      <c r="AC197" s="99"/>
      <c r="AD197" s="99"/>
    </row>
    <row r="198" spans="1:30" ht="15" customHeight="1" x14ac:dyDescent="0.25">
      <c r="A198" s="160"/>
      <c r="B198" s="161"/>
      <c r="C198" s="138"/>
      <c r="D198" s="162"/>
      <c r="E198" s="163"/>
      <c r="F198" s="164"/>
      <c r="G198" s="164"/>
      <c r="H198" s="165"/>
      <c r="I198" s="138"/>
      <c r="J198" s="138"/>
      <c r="K198" s="138"/>
      <c r="L198" s="166"/>
      <c r="M198" s="167"/>
      <c r="N198" s="168"/>
      <c r="O198" s="168"/>
      <c r="P198" s="159"/>
      <c r="Q198" s="159"/>
      <c r="R198" s="99"/>
      <c r="S198" s="99"/>
      <c r="T198" s="99"/>
      <c r="U198" s="99"/>
      <c r="V198" s="99"/>
      <c r="W198" s="99"/>
      <c r="X198" s="99"/>
      <c r="Y198" s="99"/>
      <c r="Z198" s="99"/>
      <c r="AA198" s="99"/>
      <c r="AB198" s="99"/>
      <c r="AC198" s="99"/>
      <c r="AD198" s="99"/>
    </row>
    <row r="199" spans="1:30" ht="15" customHeight="1" x14ac:dyDescent="0.25">
      <c r="A199" s="160"/>
      <c r="B199" s="161"/>
      <c r="C199" s="138"/>
      <c r="D199" s="162"/>
      <c r="E199" s="163"/>
      <c r="F199" s="164"/>
      <c r="G199" s="164"/>
      <c r="H199" s="165"/>
      <c r="I199" s="138"/>
      <c r="J199" s="138"/>
      <c r="K199" s="138"/>
      <c r="L199" s="166"/>
      <c r="M199" s="167"/>
      <c r="N199" s="168"/>
      <c r="O199" s="168"/>
      <c r="P199" s="159"/>
      <c r="Q199" s="159"/>
      <c r="R199" s="99"/>
      <c r="S199" s="99"/>
      <c r="T199" s="99"/>
      <c r="U199" s="99"/>
      <c r="V199" s="99"/>
      <c r="W199" s="99"/>
      <c r="X199" s="99"/>
      <c r="Y199" s="99"/>
      <c r="Z199" s="99"/>
      <c r="AA199" s="99"/>
      <c r="AB199" s="99"/>
      <c r="AC199" s="99"/>
      <c r="AD199" s="99"/>
    </row>
    <row r="200" spans="1:30" ht="15" customHeight="1" x14ac:dyDescent="0.25">
      <c r="A200" s="160"/>
      <c r="B200" s="161"/>
      <c r="C200" s="138"/>
      <c r="D200" s="162"/>
      <c r="E200" s="163"/>
      <c r="F200" s="164"/>
      <c r="G200" s="164"/>
      <c r="H200" s="165"/>
      <c r="I200" s="138"/>
      <c r="J200" s="138"/>
      <c r="K200" s="138"/>
      <c r="L200" s="166"/>
      <c r="M200" s="167"/>
      <c r="N200" s="168"/>
      <c r="O200" s="168"/>
      <c r="P200" s="159"/>
      <c r="Q200" s="159"/>
      <c r="R200" s="99"/>
      <c r="S200" s="99"/>
      <c r="T200" s="99"/>
      <c r="U200" s="99"/>
      <c r="V200" s="99"/>
      <c r="W200" s="99"/>
      <c r="X200" s="99"/>
      <c r="Y200" s="99"/>
      <c r="Z200" s="99"/>
      <c r="AA200" s="99"/>
      <c r="AB200" s="99"/>
      <c r="AC200" s="99"/>
      <c r="AD200" s="99"/>
    </row>
    <row r="201" spans="1:30" ht="15" customHeight="1" x14ac:dyDescent="0.25">
      <c r="A201" s="160"/>
      <c r="B201" s="161"/>
      <c r="C201" s="138"/>
      <c r="D201" s="162"/>
      <c r="E201" s="163"/>
      <c r="F201" s="164"/>
      <c r="G201" s="164"/>
      <c r="H201" s="165"/>
      <c r="I201" s="138"/>
      <c r="J201" s="138"/>
      <c r="K201" s="138"/>
      <c r="L201" s="166"/>
      <c r="M201" s="167"/>
      <c r="N201" s="168"/>
      <c r="O201" s="168"/>
      <c r="P201" s="159"/>
      <c r="Q201" s="159"/>
      <c r="R201" s="99"/>
      <c r="S201" s="99"/>
      <c r="T201" s="99"/>
      <c r="U201" s="99"/>
      <c r="V201" s="99"/>
      <c r="W201" s="99"/>
      <c r="X201" s="99"/>
      <c r="Y201" s="99"/>
      <c r="Z201" s="99"/>
      <c r="AA201" s="99"/>
      <c r="AB201" s="99"/>
      <c r="AC201" s="99"/>
      <c r="AD201" s="99"/>
    </row>
    <row r="202" spans="1:30" ht="15" customHeight="1" x14ac:dyDescent="0.25">
      <c r="A202" s="160"/>
      <c r="B202" s="161"/>
      <c r="C202" s="138"/>
      <c r="D202" s="162"/>
      <c r="E202" s="163"/>
      <c r="F202" s="164"/>
      <c r="G202" s="164"/>
      <c r="H202" s="165"/>
      <c r="I202" s="138"/>
      <c r="J202" s="138"/>
      <c r="K202" s="138"/>
      <c r="L202" s="166"/>
      <c r="M202" s="167"/>
      <c r="N202" s="168"/>
      <c r="O202" s="168"/>
      <c r="P202" s="159"/>
      <c r="Q202" s="159"/>
      <c r="R202" s="99"/>
      <c r="S202" s="99"/>
      <c r="T202" s="99"/>
      <c r="U202" s="99"/>
      <c r="V202" s="99"/>
      <c r="W202" s="99"/>
      <c r="X202" s="99"/>
      <c r="Y202" s="99"/>
      <c r="Z202" s="99"/>
      <c r="AA202" s="99"/>
      <c r="AB202" s="99"/>
      <c r="AC202" s="99"/>
      <c r="AD202" s="99"/>
    </row>
    <row r="203" spans="1:30" ht="15" customHeight="1" x14ac:dyDescent="0.25">
      <c r="A203" s="160"/>
      <c r="B203" s="161"/>
      <c r="C203" s="138"/>
      <c r="D203" s="162"/>
      <c r="E203" s="163"/>
      <c r="F203" s="164"/>
      <c r="G203" s="164"/>
      <c r="H203" s="165"/>
      <c r="I203" s="138"/>
      <c r="J203" s="138"/>
      <c r="K203" s="138"/>
      <c r="L203" s="166"/>
      <c r="M203" s="167"/>
      <c r="N203" s="168"/>
      <c r="O203" s="168"/>
      <c r="P203" s="159"/>
      <c r="Q203" s="159"/>
      <c r="R203" s="99"/>
      <c r="S203" s="99"/>
      <c r="T203" s="99"/>
      <c r="U203" s="99"/>
      <c r="V203" s="99"/>
      <c r="W203" s="99"/>
      <c r="X203" s="99"/>
      <c r="Y203" s="99"/>
      <c r="Z203" s="99"/>
      <c r="AA203" s="99"/>
      <c r="AB203" s="99"/>
      <c r="AC203" s="99"/>
      <c r="AD203" s="99"/>
    </row>
    <row r="204" spans="1:30" ht="15" customHeight="1" x14ac:dyDescent="0.25">
      <c r="A204" s="160"/>
      <c r="B204" s="161"/>
      <c r="C204" s="138"/>
      <c r="D204" s="162"/>
      <c r="E204" s="163"/>
      <c r="F204" s="164"/>
      <c r="G204" s="164"/>
      <c r="H204" s="165"/>
      <c r="I204" s="138"/>
      <c r="J204" s="138"/>
      <c r="K204" s="138"/>
      <c r="L204" s="166"/>
      <c r="M204" s="167"/>
      <c r="N204" s="168"/>
      <c r="O204" s="168"/>
      <c r="P204" s="159"/>
      <c r="Q204" s="159"/>
      <c r="R204" s="99"/>
      <c r="S204" s="99"/>
      <c r="T204" s="99"/>
      <c r="U204" s="99"/>
      <c r="V204" s="99"/>
      <c r="W204" s="99"/>
      <c r="X204" s="99"/>
      <c r="Y204" s="99"/>
      <c r="Z204" s="99"/>
      <c r="AA204" s="99"/>
      <c r="AB204" s="99"/>
      <c r="AC204" s="99"/>
      <c r="AD204" s="99"/>
    </row>
    <row r="205" spans="1:30" ht="15" customHeight="1" x14ac:dyDescent="0.25">
      <c r="A205" s="160"/>
      <c r="B205" s="161"/>
      <c r="C205" s="138"/>
      <c r="D205" s="162"/>
      <c r="E205" s="163"/>
      <c r="F205" s="164"/>
      <c r="G205" s="164"/>
      <c r="H205" s="165"/>
      <c r="I205" s="138"/>
      <c r="J205" s="138"/>
      <c r="K205" s="138"/>
      <c r="L205" s="166"/>
      <c r="M205" s="167"/>
      <c r="N205" s="168"/>
      <c r="O205" s="168"/>
      <c r="P205" s="159"/>
      <c r="Q205" s="159"/>
      <c r="R205" s="99"/>
      <c r="S205" s="99"/>
      <c r="T205" s="99"/>
      <c r="U205" s="99"/>
      <c r="V205" s="99"/>
      <c r="W205" s="99"/>
      <c r="X205" s="99"/>
      <c r="Y205" s="99"/>
      <c r="Z205" s="99"/>
      <c r="AA205" s="99"/>
      <c r="AB205" s="99"/>
      <c r="AC205" s="99"/>
      <c r="AD205" s="99"/>
    </row>
    <row r="206" spans="1:30" ht="15" customHeight="1" x14ac:dyDescent="0.25">
      <c r="A206" s="160"/>
      <c r="B206" s="161"/>
      <c r="C206" s="138"/>
      <c r="D206" s="162"/>
      <c r="E206" s="163"/>
      <c r="F206" s="164"/>
      <c r="G206" s="164"/>
      <c r="H206" s="165"/>
      <c r="I206" s="138"/>
      <c r="J206" s="138"/>
      <c r="K206" s="138"/>
      <c r="L206" s="166"/>
      <c r="M206" s="167"/>
      <c r="N206" s="168"/>
      <c r="O206" s="168"/>
      <c r="P206" s="159"/>
      <c r="Q206" s="159"/>
      <c r="R206" s="99"/>
      <c r="S206" s="99"/>
      <c r="T206" s="99"/>
      <c r="U206" s="99"/>
      <c r="V206" s="99"/>
      <c r="W206" s="99"/>
      <c r="X206" s="99"/>
      <c r="Y206" s="99"/>
      <c r="Z206" s="99"/>
      <c r="AA206" s="99"/>
      <c r="AB206" s="99"/>
      <c r="AC206" s="99"/>
      <c r="AD206" s="99"/>
    </row>
    <row r="207" spans="1:30" ht="15" customHeight="1" x14ac:dyDescent="0.25">
      <c r="A207" s="160"/>
      <c r="B207" s="161"/>
      <c r="C207" s="138"/>
      <c r="D207" s="162"/>
      <c r="E207" s="163"/>
      <c r="F207" s="164"/>
      <c r="G207" s="164"/>
      <c r="H207" s="165"/>
      <c r="I207" s="138"/>
      <c r="J207" s="138"/>
      <c r="K207" s="138"/>
      <c r="L207" s="166"/>
      <c r="M207" s="167"/>
      <c r="N207" s="168"/>
      <c r="O207" s="168"/>
      <c r="P207" s="159"/>
      <c r="Q207" s="159"/>
      <c r="R207" s="99"/>
      <c r="S207" s="99"/>
      <c r="T207" s="99"/>
      <c r="U207" s="99"/>
      <c r="V207" s="99"/>
      <c r="W207" s="99"/>
      <c r="X207" s="99"/>
      <c r="Y207" s="99"/>
      <c r="Z207" s="99"/>
      <c r="AA207" s="99"/>
      <c r="AB207" s="99"/>
      <c r="AC207" s="99"/>
      <c r="AD207" s="99"/>
    </row>
    <row r="208" spans="1:30" ht="15" customHeight="1" x14ac:dyDescent="0.25">
      <c r="A208" s="160"/>
      <c r="B208" s="161"/>
      <c r="C208" s="138"/>
      <c r="D208" s="162"/>
      <c r="E208" s="163"/>
      <c r="F208" s="164"/>
      <c r="G208" s="164"/>
      <c r="H208" s="165"/>
      <c r="I208" s="138"/>
      <c r="J208" s="138"/>
      <c r="K208" s="138"/>
      <c r="L208" s="166"/>
      <c r="M208" s="167"/>
      <c r="N208" s="168"/>
      <c r="O208" s="168"/>
      <c r="P208" s="159"/>
      <c r="Q208" s="159"/>
      <c r="R208" s="99"/>
      <c r="S208" s="99"/>
      <c r="T208" s="99"/>
      <c r="U208" s="99"/>
      <c r="V208" s="99"/>
      <c r="W208" s="99"/>
      <c r="X208" s="99"/>
      <c r="Y208" s="99"/>
      <c r="Z208" s="99"/>
      <c r="AA208" s="99"/>
      <c r="AB208" s="99"/>
      <c r="AC208" s="99"/>
      <c r="AD208" s="99"/>
    </row>
    <row r="209" spans="1:30" ht="15" customHeight="1" x14ac:dyDescent="0.25">
      <c r="A209" s="160"/>
      <c r="B209" s="161"/>
      <c r="C209" s="138"/>
      <c r="D209" s="162"/>
      <c r="E209" s="163"/>
      <c r="F209" s="164"/>
      <c r="G209" s="164"/>
      <c r="H209" s="165"/>
      <c r="I209" s="138"/>
      <c r="J209" s="138"/>
      <c r="K209" s="138"/>
      <c r="L209" s="166"/>
      <c r="M209" s="167"/>
      <c r="N209" s="168"/>
      <c r="O209" s="168"/>
      <c r="P209" s="159"/>
      <c r="Q209" s="159"/>
      <c r="R209" s="99"/>
      <c r="S209" s="99"/>
      <c r="T209" s="99"/>
      <c r="U209" s="99"/>
      <c r="V209" s="99"/>
      <c r="W209" s="99"/>
      <c r="X209" s="99"/>
      <c r="Y209" s="99"/>
      <c r="Z209" s="99"/>
      <c r="AA209" s="99"/>
      <c r="AB209" s="99"/>
      <c r="AC209" s="99"/>
      <c r="AD209" s="99"/>
    </row>
    <row r="210" spans="1:30" ht="15" customHeight="1" x14ac:dyDescent="0.25">
      <c r="A210" s="160"/>
      <c r="B210" s="161"/>
      <c r="C210" s="138"/>
      <c r="D210" s="162"/>
      <c r="E210" s="163"/>
      <c r="F210" s="164"/>
      <c r="G210" s="164"/>
      <c r="H210" s="165"/>
      <c r="I210" s="138"/>
      <c r="J210" s="138"/>
      <c r="K210" s="138"/>
      <c r="L210" s="166"/>
      <c r="M210" s="167"/>
      <c r="N210" s="168"/>
      <c r="O210" s="168"/>
      <c r="P210" s="159"/>
      <c r="Q210" s="159"/>
      <c r="R210" s="99"/>
      <c r="S210" s="99"/>
      <c r="T210" s="99"/>
      <c r="U210" s="99"/>
      <c r="V210" s="99"/>
      <c r="W210" s="99"/>
      <c r="X210" s="99"/>
      <c r="Y210" s="99"/>
      <c r="Z210" s="99"/>
      <c r="AA210" s="99"/>
      <c r="AB210" s="99"/>
      <c r="AC210" s="99"/>
      <c r="AD210" s="99"/>
    </row>
    <row r="211" spans="1:30" ht="15" customHeight="1" x14ac:dyDescent="0.25">
      <c r="A211" s="160"/>
      <c r="B211" s="161"/>
      <c r="C211" s="138"/>
      <c r="D211" s="162"/>
      <c r="E211" s="163"/>
      <c r="F211" s="164"/>
      <c r="G211" s="164"/>
      <c r="H211" s="165"/>
      <c r="I211" s="138"/>
      <c r="J211" s="138"/>
      <c r="K211" s="138"/>
      <c r="L211" s="166"/>
      <c r="M211" s="167"/>
      <c r="N211" s="168"/>
      <c r="O211" s="168"/>
      <c r="P211" s="159"/>
      <c r="Q211" s="159"/>
      <c r="R211" s="99"/>
      <c r="S211" s="99"/>
      <c r="T211" s="99"/>
      <c r="U211" s="99"/>
      <c r="V211" s="99"/>
      <c r="W211" s="99"/>
      <c r="X211" s="99"/>
      <c r="Y211" s="99"/>
      <c r="Z211" s="99"/>
      <c r="AA211" s="99"/>
      <c r="AB211" s="99"/>
      <c r="AC211" s="99"/>
      <c r="AD211" s="99"/>
    </row>
    <row r="212" spans="1:30" ht="15" customHeight="1" x14ac:dyDescent="0.25">
      <c r="A212" s="160"/>
      <c r="B212" s="161"/>
      <c r="C212" s="138"/>
      <c r="D212" s="162"/>
      <c r="E212" s="163"/>
      <c r="F212" s="164"/>
      <c r="G212" s="164"/>
      <c r="H212" s="165"/>
      <c r="I212" s="138"/>
      <c r="J212" s="138"/>
      <c r="K212" s="138"/>
      <c r="L212" s="166"/>
      <c r="M212" s="167"/>
      <c r="N212" s="168"/>
      <c r="O212" s="168"/>
      <c r="P212" s="159"/>
      <c r="Q212" s="159"/>
      <c r="R212" s="99"/>
      <c r="S212" s="99"/>
      <c r="T212" s="99"/>
      <c r="U212" s="99"/>
      <c r="V212" s="99"/>
      <c r="W212" s="99"/>
      <c r="X212" s="99"/>
      <c r="Y212" s="99"/>
      <c r="Z212" s="99"/>
      <c r="AA212" s="99"/>
      <c r="AB212" s="99"/>
      <c r="AC212" s="99"/>
      <c r="AD212" s="99"/>
    </row>
    <row r="213" spans="1:30" ht="15" customHeight="1" x14ac:dyDescent="0.25">
      <c r="A213" s="160"/>
      <c r="B213" s="161"/>
      <c r="C213" s="138"/>
      <c r="D213" s="162"/>
      <c r="E213" s="163"/>
      <c r="F213" s="164"/>
      <c r="G213" s="164"/>
      <c r="H213" s="165"/>
      <c r="I213" s="138"/>
      <c r="J213" s="138"/>
      <c r="K213" s="138"/>
      <c r="L213" s="166"/>
      <c r="M213" s="167"/>
      <c r="N213" s="168"/>
      <c r="O213" s="168"/>
      <c r="P213" s="159"/>
      <c r="Q213" s="159"/>
      <c r="R213" s="99"/>
      <c r="S213" s="99"/>
      <c r="T213" s="99"/>
      <c r="U213" s="99"/>
      <c r="V213" s="99"/>
      <c r="W213" s="99"/>
      <c r="X213" s="99"/>
      <c r="Y213" s="99"/>
      <c r="Z213" s="99"/>
      <c r="AA213" s="99"/>
      <c r="AB213" s="99"/>
      <c r="AC213" s="99"/>
      <c r="AD213" s="99"/>
    </row>
    <row r="214" spans="1:30" ht="15" customHeight="1" x14ac:dyDescent="0.25">
      <c r="A214" s="160"/>
      <c r="B214" s="161"/>
      <c r="C214" s="138"/>
      <c r="D214" s="162"/>
      <c r="E214" s="163"/>
      <c r="F214" s="164"/>
      <c r="G214" s="164"/>
      <c r="H214" s="165"/>
      <c r="I214" s="138"/>
      <c r="J214" s="138"/>
      <c r="K214" s="138"/>
      <c r="L214" s="166"/>
      <c r="M214" s="167"/>
      <c r="N214" s="168"/>
      <c r="O214" s="168"/>
      <c r="P214" s="159"/>
      <c r="Q214" s="159"/>
      <c r="R214" s="99"/>
      <c r="S214" s="99"/>
      <c r="T214" s="99"/>
      <c r="U214" s="99"/>
      <c r="V214" s="99"/>
      <c r="W214" s="99"/>
      <c r="X214" s="99"/>
      <c r="Y214" s="99"/>
      <c r="Z214" s="99"/>
      <c r="AA214" s="99"/>
      <c r="AB214" s="99"/>
      <c r="AC214" s="99"/>
      <c r="AD214" s="99"/>
    </row>
    <row r="215" spans="1:30" ht="15" customHeight="1" x14ac:dyDescent="0.25">
      <c r="A215" s="160"/>
      <c r="B215" s="161"/>
      <c r="C215" s="138"/>
      <c r="D215" s="162"/>
      <c r="E215" s="163"/>
      <c r="F215" s="164"/>
      <c r="G215" s="164"/>
      <c r="H215" s="165"/>
      <c r="I215" s="138"/>
      <c r="J215" s="138"/>
      <c r="K215" s="138"/>
      <c r="L215" s="166"/>
      <c r="M215" s="167"/>
      <c r="N215" s="168"/>
      <c r="O215" s="168"/>
      <c r="P215" s="159"/>
      <c r="Q215" s="159"/>
      <c r="R215" s="99"/>
      <c r="S215" s="99"/>
      <c r="T215" s="99"/>
      <c r="U215" s="99"/>
      <c r="V215" s="99"/>
      <c r="W215" s="99"/>
      <c r="X215" s="99"/>
      <c r="Y215" s="99"/>
      <c r="Z215" s="99"/>
      <c r="AA215" s="99"/>
      <c r="AB215" s="99"/>
      <c r="AC215" s="99"/>
      <c r="AD215" s="99"/>
    </row>
    <row r="216" spans="1:30" ht="15" customHeight="1" x14ac:dyDescent="0.25">
      <c r="A216" s="160"/>
      <c r="B216" s="161"/>
      <c r="C216" s="138"/>
      <c r="D216" s="162"/>
      <c r="E216" s="163"/>
      <c r="F216" s="164"/>
      <c r="G216" s="164"/>
      <c r="H216" s="165"/>
      <c r="I216" s="138"/>
      <c r="J216" s="138"/>
      <c r="K216" s="138"/>
      <c r="L216" s="166"/>
      <c r="M216" s="167"/>
      <c r="N216" s="168"/>
      <c r="O216" s="168"/>
      <c r="P216" s="159"/>
      <c r="Q216" s="159"/>
      <c r="R216" s="99"/>
      <c r="S216" s="99"/>
      <c r="T216" s="99"/>
      <c r="U216" s="99"/>
      <c r="V216" s="99"/>
      <c r="W216" s="99"/>
      <c r="X216" s="99"/>
      <c r="Y216" s="99"/>
      <c r="Z216" s="99"/>
      <c r="AA216" s="99"/>
      <c r="AB216" s="99"/>
      <c r="AC216" s="99"/>
      <c r="AD216" s="99"/>
    </row>
    <row r="217" spans="1:30" ht="15" customHeight="1" x14ac:dyDescent="0.25">
      <c r="A217" s="160"/>
      <c r="B217" s="161"/>
      <c r="C217" s="138"/>
      <c r="D217" s="162"/>
      <c r="E217" s="163"/>
      <c r="F217" s="164"/>
      <c r="G217" s="164"/>
      <c r="H217" s="165"/>
      <c r="I217" s="138"/>
      <c r="J217" s="138"/>
      <c r="K217" s="138"/>
      <c r="L217" s="166"/>
      <c r="M217" s="167"/>
      <c r="N217" s="168"/>
      <c r="O217" s="168"/>
      <c r="P217" s="159"/>
      <c r="Q217" s="159"/>
      <c r="R217" s="99"/>
      <c r="S217" s="99"/>
      <c r="T217" s="99"/>
      <c r="U217" s="99"/>
      <c r="V217" s="99"/>
      <c r="W217" s="99"/>
      <c r="X217" s="99"/>
      <c r="Y217" s="99"/>
      <c r="Z217" s="99"/>
      <c r="AA217" s="99"/>
      <c r="AB217" s="99"/>
      <c r="AC217" s="99"/>
      <c r="AD217" s="99"/>
    </row>
    <row r="218" spans="1:30" ht="15" customHeight="1" x14ac:dyDescent="0.25">
      <c r="A218" s="160"/>
      <c r="B218" s="161"/>
      <c r="C218" s="138"/>
      <c r="D218" s="162"/>
      <c r="E218" s="163"/>
      <c r="F218" s="164"/>
      <c r="G218" s="164"/>
      <c r="H218" s="165"/>
      <c r="I218" s="138"/>
      <c r="J218" s="138"/>
      <c r="K218" s="138"/>
      <c r="L218" s="166"/>
      <c r="M218" s="167"/>
      <c r="N218" s="168"/>
      <c r="O218" s="168"/>
      <c r="P218" s="159"/>
      <c r="Q218" s="159"/>
      <c r="R218" s="99"/>
      <c r="S218" s="99"/>
      <c r="T218" s="99"/>
      <c r="U218" s="99"/>
      <c r="V218" s="99"/>
      <c r="W218" s="99"/>
      <c r="X218" s="99"/>
      <c r="Y218" s="99"/>
      <c r="Z218" s="99"/>
      <c r="AA218" s="99"/>
      <c r="AB218" s="99"/>
      <c r="AC218" s="99"/>
      <c r="AD218" s="99"/>
    </row>
    <row r="219" spans="1:30" ht="15" customHeight="1" x14ac:dyDescent="0.25">
      <c r="A219" s="160"/>
      <c r="B219" s="161"/>
      <c r="C219" s="138"/>
      <c r="D219" s="162"/>
      <c r="E219" s="163"/>
      <c r="F219" s="164"/>
      <c r="G219" s="164"/>
      <c r="H219" s="165"/>
      <c r="I219" s="138"/>
      <c r="J219" s="138"/>
      <c r="K219" s="138"/>
      <c r="L219" s="166"/>
      <c r="M219" s="167"/>
      <c r="N219" s="168"/>
      <c r="O219" s="168"/>
      <c r="P219" s="159"/>
      <c r="Q219" s="159"/>
      <c r="R219" s="99"/>
      <c r="S219" s="99"/>
      <c r="T219" s="99"/>
      <c r="U219" s="99"/>
      <c r="V219" s="99"/>
      <c r="W219" s="99"/>
      <c r="X219" s="99"/>
      <c r="Y219" s="99"/>
      <c r="Z219" s="99"/>
      <c r="AA219" s="99"/>
      <c r="AB219" s="99"/>
      <c r="AC219" s="99"/>
      <c r="AD219" s="99"/>
    </row>
    <row r="220" spans="1:30" ht="15" customHeight="1" x14ac:dyDescent="0.25">
      <c r="A220" s="160"/>
      <c r="B220" s="161"/>
      <c r="C220" s="138"/>
      <c r="D220" s="162"/>
      <c r="E220" s="163"/>
      <c r="F220" s="164"/>
      <c r="G220" s="164"/>
      <c r="H220" s="165"/>
      <c r="I220" s="138"/>
      <c r="J220" s="138"/>
      <c r="K220" s="138"/>
      <c r="L220" s="166"/>
      <c r="M220" s="167"/>
      <c r="N220" s="168"/>
      <c r="O220" s="168"/>
      <c r="P220" s="159"/>
      <c r="Q220" s="159"/>
      <c r="R220" s="99"/>
      <c r="S220" s="99"/>
      <c r="T220" s="99"/>
      <c r="U220" s="99"/>
      <c r="V220" s="99"/>
      <c r="W220" s="99"/>
      <c r="X220" s="99"/>
      <c r="Y220" s="99"/>
      <c r="Z220" s="99"/>
      <c r="AA220" s="99"/>
      <c r="AB220" s="99"/>
      <c r="AC220" s="99"/>
      <c r="AD220" s="99"/>
    </row>
    <row r="221" spans="1:30" ht="15" customHeight="1" x14ac:dyDescent="0.25">
      <c r="A221" s="160"/>
      <c r="B221" s="161"/>
      <c r="C221" s="138"/>
      <c r="D221" s="162"/>
      <c r="E221" s="163"/>
      <c r="F221" s="164"/>
      <c r="G221" s="164"/>
      <c r="H221" s="165"/>
      <c r="I221" s="138"/>
      <c r="J221" s="138"/>
      <c r="K221" s="138"/>
      <c r="L221" s="166"/>
      <c r="M221" s="167"/>
      <c r="N221" s="168"/>
      <c r="O221" s="168"/>
      <c r="P221" s="159"/>
      <c r="Q221" s="159"/>
      <c r="R221" s="99"/>
      <c r="S221" s="99"/>
      <c r="T221" s="99"/>
      <c r="U221" s="99"/>
      <c r="V221" s="99"/>
      <c r="W221" s="99"/>
      <c r="X221" s="99"/>
      <c r="Y221" s="99"/>
      <c r="Z221" s="99"/>
      <c r="AA221" s="99"/>
      <c r="AB221" s="99"/>
      <c r="AC221" s="99"/>
      <c r="AD221" s="99"/>
    </row>
    <row r="222" spans="1:30" ht="15" customHeight="1" x14ac:dyDescent="0.25">
      <c r="A222" s="160"/>
      <c r="B222" s="161"/>
      <c r="C222" s="138"/>
      <c r="D222" s="162"/>
      <c r="E222" s="163"/>
      <c r="F222" s="164"/>
      <c r="G222" s="164"/>
      <c r="H222" s="165"/>
      <c r="I222" s="138"/>
      <c r="J222" s="138"/>
      <c r="K222" s="138"/>
      <c r="L222" s="166"/>
      <c r="M222" s="167"/>
      <c r="N222" s="168"/>
      <c r="O222" s="168"/>
      <c r="P222" s="159"/>
      <c r="Q222" s="159"/>
      <c r="R222" s="99"/>
      <c r="S222" s="99"/>
      <c r="T222" s="99"/>
      <c r="U222" s="99"/>
      <c r="V222" s="99"/>
      <c r="W222" s="99"/>
      <c r="X222" s="99"/>
      <c r="Y222" s="99"/>
      <c r="Z222" s="99"/>
      <c r="AA222" s="99"/>
      <c r="AB222" s="99"/>
      <c r="AC222" s="99"/>
      <c r="AD222" s="99"/>
    </row>
    <row r="223" spans="1:30" ht="15" customHeight="1" x14ac:dyDescent="0.25">
      <c r="A223" s="160"/>
      <c r="B223" s="161"/>
      <c r="C223" s="138"/>
      <c r="D223" s="162"/>
      <c r="E223" s="163"/>
      <c r="F223" s="164"/>
      <c r="G223" s="164"/>
      <c r="H223" s="165"/>
      <c r="I223" s="138"/>
      <c r="J223" s="138"/>
      <c r="K223" s="138"/>
      <c r="L223" s="166"/>
      <c r="M223" s="167"/>
      <c r="N223" s="168"/>
      <c r="O223" s="168"/>
      <c r="P223" s="159"/>
      <c r="Q223" s="159"/>
      <c r="R223" s="99"/>
      <c r="S223" s="99"/>
      <c r="T223" s="99"/>
      <c r="U223" s="99"/>
      <c r="V223" s="99"/>
      <c r="W223" s="99"/>
      <c r="X223" s="99"/>
      <c r="Y223" s="99"/>
      <c r="Z223" s="99"/>
      <c r="AA223" s="99"/>
      <c r="AB223" s="99"/>
      <c r="AC223" s="99"/>
      <c r="AD223" s="99"/>
    </row>
    <row r="224" spans="1:30" ht="15" customHeight="1" x14ac:dyDescent="0.25">
      <c r="A224" s="160"/>
      <c r="B224" s="161"/>
      <c r="C224" s="138"/>
      <c r="D224" s="162"/>
      <c r="E224" s="163"/>
      <c r="F224" s="164"/>
      <c r="G224" s="164"/>
      <c r="H224" s="165"/>
      <c r="I224" s="138"/>
      <c r="J224" s="138"/>
      <c r="K224" s="138"/>
      <c r="L224" s="166"/>
      <c r="M224" s="167"/>
      <c r="N224" s="168"/>
      <c r="O224" s="168"/>
      <c r="P224" s="159"/>
      <c r="Q224" s="159"/>
      <c r="R224" s="99"/>
      <c r="S224" s="99"/>
      <c r="T224" s="99"/>
      <c r="U224" s="99"/>
      <c r="V224" s="99"/>
      <c r="W224" s="99"/>
      <c r="X224" s="99"/>
      <c r="Y224" s="99"/>
      <c r="Z224" s="99"/>
      <c r="AA224" s="99"/>
      <c r="AB224" s="99"/>
      <c r="AC224" s="99"/>
      <c r="AD224" s="99"/>
    </row>
    <row r="225" spans="1:30" ht="15" customHeight="1" x14ac:dyDescent="0.25">
      <c r="A225" s="160"/>
      <c r="B225" s="161"/>
      <c r="C225" s="138"/>
      <c r="D225" s="162"/>
      <c r="E225" s="163"/>
      <c r="F225" s="164"/>
      <c r="G225" s="164"/>
      <c r="H225" s="165"/>
      <c r="I225" s="138"/>
      <c r="J225" s="138"/>
      <c r="K225" s="138"/>
      <c r="L225" s="166"/>
      <c r="M225" s="167"/>
      <c r="N225" s="168"/>
      <c r="O225" s="168"/>
      <c r="P225" s="159"/>
      <c r="Q225" s="159"/>
      <c r="R225" s="99"/>
      <c r="S225" s="99"/>
      <c r="T225" s="99"/>
      <c r="U225" s="99"/>
      <c r="V225" s="99"/>
      <c r="W225" s="99"/>
      <c r="X225" s="99"/>
      <c r="Y225" s="99"/>
      <c r="Z225" s="99"/>
      <c r="AA225" s="99"/>
      <c r="AB225" s="99"/>
      <c r="AC225" s="99"/>
      <c r="AD225" s="99"/>
    </row>
    <row r="226" spans="1:30" ht="15" customHeight="1" x14ac:dyDescent="0.25">
      <c r="A226" s="160"/>
      <c r="B226" s="161"/>
      <c r="C226" s="138"/>
      <c r="D226" s="162"/>
      <c r="E226" s="163"/>
      <c r="F226" s="164"/>
      <c r="G226" s="164"/>
      <c r="H226" s="165"/>
      <c r="I226" s="138"/>
      <c r="J226" s="138"/>
      <c r="K226" s="138"/>
      <c r="L226" s="166"/>
      <c r="M226" s="167"/>
      <c r="N226" s="168"/>
      <c r="O226" s="168"/>
      <c r="P226" s="159"/>
      <c r="Q226" s="159"/>
      <c r="R226" s="99"/>
      <c r="S226" s="99"/>
      <c r="T226" s="99"/>
      <c r="U226" s="99"/>
      <c r="V226" s="99"/>
      <c r="W226" s="99"/>
      <c r="X226" s="99"/>
      <c r="Y226" s="99"/>
      <c r="Z226" s="99"/>
      <c r="AA226" s="99"/>
      <c r="AB226" s="99"/>
      <c r="AC226" s="99"/>
      <c r="AD226" s="99"/>
    </row>
    <row r="227" spans="1:30" ht="15" customHeight="1" x14ac:dyDescent="0.25">
      <c r="A227" s="160"/>
      <c r="B227" s="161"/>
      <c r="C227" s="138"/>
      <c r="D227" s="162"/>
      <c r="E227" s="163"/>
      <c r="F227" s="164"/>
      <c r="G227" s="164"/>
      <c r="H227" s="165"/>
      <c r="I227" s="138"/>
      <c r="J227" s="138"/>
      <c r="K227" s="138"/>
      <c r="L227" s="166"/>
      <c r="M227" s="167"/>
      <c r="N227" s="168"/>
      <c r="O227" s="168"/>
      <c r="P227" s="159"/>
      <c r="Q227" s="159"/>
      <c r="R227" s="99"/>
      <c r="S227" s="99"/>
      <c r="T227" s="99"/>
      <c r="U227" s="99"/>
      <c r="V227" s="99"/>
      <c r="W227" s="99"/>
      <c r="X227" s="99"/>
      <c r="Y227" s="99"/>
      <c r="Z227" s="99"/>
      <c r="AA227" s="99"/>
      <c r="AB227" s="99"/>
      <c r="AC227" s="99"/>
      <c r="AD227" s="99"/>
    </row>
    <row r="228" spans="1:30" ht="15" customHeight="1" x14ac:dyDescent="0.25">
      <c r="A228" s="160"/>
      <c r="B228" s="161"/>
      <c r="C228" s="138"/>
      <c r="D228" s="162"/>
      <c r="E228" s="163"/>
      <c r="F228" s="164"/>
      <c r="G228" s="164"/>
      <c r="H228" s="165"/>
      <c r="I228" s="138"/>
      <c r="J228" s="138"/>
      <c r="K228" s="138"/>
      <c r="L228" s="166"/>
      <c r="M228" s="167"/>
      <c r="N228" s="168"/>
      <c r="O228" s="168"/>
      <c r="P228" s="159"/>
      <c r="Q228" s="159"/>
      <c r="R228" s="99"/>
      <c r="S228" s="99"/>
      <c r="T228" s="99"/>
      <c r="U228" s="99"/>
      <c r="V228" s="99"/>
      <c r="W228" s="99"/>
      <c r="X228" s="99"/>
      <c r="Y228" s="99"/>
      <c r="Z228" s="99"/>
      <c r="AA228" s="99"/>
      <c r="AB228" s="99"/>
      <c r="AC228" s="99"/>
      <c r="AD228" s="99"/>
    </row>
    <row r="229" spans="1:30" ht="15" customHeight="1" x14ac:dyDescent="0.25">
      <c r="A229" s="160"/>
      <c r="B229" s="161"/>
      <c r="C229" s="138"/>
      <c r="D229" s="162"/>
      <c r="E229" s="163"/>
      <c r="F229" s="164"/>
      <c r="G229" s="164"/>
      <c r="H229" s="165"/>
      <c r="I229" s="138"/>
      <c r="J229" s="138"/>
      <c r="K229" s="138"/>
      <c r="L229" s="166"/>
      <c r="M229" s="167"/>
      <c r="N229" s="168"/>
      <c r="O229" s="168"/>
      <c r="P229" s="159"/>
      <c r="Q229" s="159"/>
      <c r="R229" s="99"/>
      <c r="S229" s="99"/>
      <c r="T229" s="99"/>
      <c r="U229" s="99"/>
      <c r="V229" s="99"/>
      <c r="W229" s="99"/>
      <c r="X229" s="99"/>
      <c r="Y229" s="99"/>
      <c r="Z229" s="99"/>
      <c r="AA229" s="99"/>
      <c r="AB229" s="99"/>
      <c r="AC229" s="99"/>
      <c r="AD229" s="99"/>
    </row>
    <row r="230" spans="1:30" ht="15" customHeight="1" x14ac:dyDescent="0.25">
      <c r="A230" s="160"/>
      <c r="B230" s="161"/>
      <c r="C230" s="138"/>
      <c r="D230" s="162"/>
      <c r="E230" s="163"/>
      <c r="F230" s="164"/>
      <c r="G230" s="164"/>
      <c r="H230" s="165"/>
      <c r="I230" s="138"/>
      <c r="J230" s="138"/>
      <c r="K230" s="138"/>
      <c r="L230" s="166"/>
      <c r="M230" s="167"/>
      <c r="N230" s="168"/>
      <c r="O230" s="168"/>
      <c r="P230" s="159"/>
      <c r="Q230" s="159"/>
      <c r="R230" s="99"/>
      <c r="S230" s="99"/>
      <c r="T230" s="99"/>
      <c r="U230" s="99"/>
      <c r="V230" s="99"/>
      <c r="W230" s="99"/>
      <c r="X230" s="99"/>
      <c r="Y230" s="99"/>
      <c r="Z230" s="99"/>
      <c r="AA230" s="99"/>
      <c r="AB230" s="99"/>
      <c r="AC230" s="99"/>
      <c r="AD230" s="99"/>
    </row>
    <row r="231" spans="1:30" ht="15" customHeight="1" x14ac:dyDescent="0.25">
      <c r="A231" s="160"/>
      <c r="B231" s="161"/>
      <c r="C231" s="138"/>
      <c r="D231" s="162"/>
      <c r="E231" s="163"/>
      <c r="F231" s="164"/>
      <c r="G231" s="164"/>
      <c r="H231" s="165"/>
      <c r="I231" s="138"/>
      <c r="J231" s="138"/>
      <c r="K231" s="138"/>
      <c r="L231" s="166"/>
      <c r="M231" s="167"/>
      <c r="N231" s="168"/>
      <c r="O231" s="168"/>
      <c r="P231" s="159"/>
      <c r="Q231" s="159"/>
      <c r="R231" s="99"/>
      <c r="S231" s="99"/>
      <c r="T231" s="99"/>
      <c r="U231" s="99"/>
      <c r="V231" s="99"/>
      <c r="W231" s="99"/>
      <c r="X231" s="99"/>
      <c r="Y231" s="99"/>
      <c r="Z231" s="99"/>
      <c r="AA231" s="99"/>
      <c r="AB231" s="99"/>
      <c r="AC231" s="99"/>
      <c r="AD231" s="99"/>
    </row>
    <row r="232" spans="1:30" ht="15" customHeight="1" x14ac:dyDescent="0.25">
      <c r="A232" s="160"/>
      <c r="B232" s="161"/>
      <c r="C232" s="138"/>
      <c r="D232" s="162"/>
      <c r="E232" s="163"/>
      <c r="F232" s="164"/>
      <c r="G232" s="164"/>
      <c r="H232" s="165"/>
      <c r="I232" s="138"/>
      <c r="J232" s="138"/>
      <c r="K232" s="138"/>
      <c r="L232" s="166"/>
      <c r="M232" s="167"/>
      <c r="N232" s="168"/>
      <c r="O232" s="168"/>
      <c r="P232" s="159"/>
      <c r="Q232" s="159"/>
      <c r="R232" s="99"/>
      <c r="S232" s="99"/>
      <c r="T232" s="99"/>
      <c r="U232" s="99"/>
      <c r="V232" s="99"/>
      <c r="W232" s="99"/>
      <c r="X232" s="99"/>
      <c r="Y232" s="99"/>
      <c r="Z232" s="99"/>
      <c r="AA232" s="99"/>
      <c r="AB232" s="99"/>
      <c r="AC232" s="99"/>
      <c r="AD232" s="99"/>
    </row>
    <row r="233" spans="1:30" ht="15" customHeight="1" x14ac:dyDescent="0.25">
      <c r="A233" s="160"/>
      <c r="B233" s="161"/>
      <c r="C233" s="138"/>
      <c r="D233" s="162"/>
      <c r="E233" s="163"/>
      <c r="F233" s="164"/>
      <c r="G233" s="164"/>
      <c r="H233" s="165"/>
      <c r="I233" s="138"/>
      <c r="J233" s="138"/>
      <c r="K233" s="138"/>
      <c r="L233" s="166"/>
      <c r="M233" s="167"/>
      <c r="N233" s="168"/>
      <c r="O233" s="168"/>
      <c r="P233" s="159"/>
      <c r="Q233" s="159"/>
      <c r="R233" s="99"/>
      <c r="S233" s="99"/>
      <c r="T233" s="99"/>
      <c r="U233" s="99"/>
      <c r="V233" s="99"/>
      <c r="W233" s="99"/>
      <c r="X233" s="99"/>
      <c r="Y233" s="99"/>
      <c r="Z233" s="99"/>
      <c r="AA233" s="99"/>
      <c r="AB233" s="99"/>
      <c r="AC233" s="99"/>
      <c r="AD233" s="99"/>
    </row>
    <row r="234" spans="1:30" ht="15" customHeight="1" x14ac:dyDescent="0.25">
      <c r="A234" s="160"/>
      <c r="B234" s="161"/>
      <c r="C234" s="138"/>
      <c r="D234" s="162"/>
      <c r="E234" s="163"/>
      <c r="F234" s="164"/>
      <c r="G234" s="164"/>
      <c r="H234" s="165"/>
      <c r="I234" s="138"/>
      <c r="J234" s="138"/>
      <c r="K234" s="138"/>
      <c r="L234" s="166"/>
      <c r="M234" s="167"/>
      <c r="N234" s="168"/>
      <c r="O234" s="168"/>
      <c r="P234" s="159"/>
      <c r="Q234" s="159"/>
      <c r="R234" s="99"/>
      <c r="S234" s="99"/>
      <c r="T234" s="99"/>
      <c r="U234" s="99"/>
      <c r="V234" s="99"/>
      <c r="W234" s="99"/>
      <c r="X234" s="99"/>
      <c r="Y234" s="99"/>
      <c r="Z234" s="99"/>
      <c r="AA234" s="99"/>
      <c r="AB234" s="99"/>
      <c r="AC234" s="99"/>
      <c r="AD234" s="99"/>
    </row>
    <row r="235" spans="1:30" ht="15" customHeight="1" x14ac:dyDescent="0.25">
      <c r="A235" s="160"/>
      <c r="B235" s="161"/>
      <c r="C235" s="138"/>
      <c r="D235" s="162"/>
      <c r="E235" s="163"/>
      <c r="F235" s="164"/>
      <c r="G235" s="164"/>
      <c r="H235" s="165"/>
      <c r="I235" s="138"/>
      <c r="J235" s="138"/>
      <c r="K235" s="138"/>
      <c r="L235" s="166"/>
      <c r="M235" s="167"/>
      <c r="N235" s="168"/>
      <c r="O235" s="168"/>
      <c r="P235" s="159"/>
      <c r="Q235" s="159"/>
      <c r="R235" s="99"/>
      <c r="S235" s="99"/>
      <c r="T235" s="99"/>
      <c r="U235" s="99"/>
      <c r="V235" s="99"/>
      <c r="W235" s="99"/>
      <c r="X235" s="99"/>
      <c r="Y235" s="99"/>
      <c r="Z235" s="99"/>
      <c r="AA235" s="99"/>
      <c r="AB235" s="99"/>
      <c r="AC235" s="99"/>
      <c r="AD235" s="99"/>
    </row>
    <row r="236" spans="1:30" ht="15" customHeight="1" x14ac:dyDescent="0.25">
      <c r="A236" s="160"/>
      <c r="B236" s="161"/>
      <c r="C236" s="138"/>
      <c r="D236" s="162"/>
      <c r="E236" s="163"/>
      <c r="F236" s="164"/>
      <c r="G236" s="164"/>
      <c r="H236" s="165"/>
      <c r="I236" s="138"/>
      <c r="J236" s="138"/>
      <c r="K236" s="138"/>
      <c r="L236" s="166"/>
      <c r="M236" s="167"/>
      <c r="N236" s="168"/>
      <c r="O236" s="168"/>
      <c r="P236" s="159"/>
      <c r="Q236" s="159"/>
      <c r="R236" s="99"/>
      <c r="S236" s="99"/>
      <c r="T236" s="99"/>
      <c r="U236" s="99"/>
      <c r="V236" s="99"/>
      <c r="W236" s="99"/>
      <c r="X236" s="99"/>
      <c r="Y236" s="99"/>
      <c r="Z236" s="99"/>
      <c r="AA236" s="99"/>
      <c r="AB236" s="99"/>
      <c r="AC236" s="99"/>
      <c r="AD236" s="99"/>
    </row>
    <row r="237" spans="1:30" ht="15" customHeight="1" x14ac:dyDescent="0.25">
      <c r="A237" s="160"/>
      <c r="B237" s="161"/>
      <c r="C237" s="138"/>
      <c r="D237" s="162"/>
      <c r="E237" s="163"/>
      <c r="F237" s="164"/>
      <c r="G237" s="164"/>
      <c r="H237" s="165"/>
      <c r="I237" s="138"/>
      <c r="J237" s="138"/>
      <c r="K237" s="138"/>
      <c r="L237" s="166"/>
      <c r="M237" s="167"/>
      <c r="N237" s="168"/>
      <c r="O237" s="168"/>
      <c r="P237" s="159"/>
      <c r="Q237" s="159"/>
      <c r="R237" s="99"/>
      <c r="S237" s="99"/>
      <c r="T237" s="99"/>
      <c r="U237" s="99"/>
      <c r="V237" s="99"/>
      <c r="W237" s="99"/>
      <c r="X237" s="99"/>
      <c r="Y237" s="99"/>
      <c r="Z237" s="99"/>
      <c r="AA237" s="99"/>
      <c r="AB237" s="99"/>
      <c r="AC237" s="99"/>
      <c r="AD237" s="99"/>
    </row>
    <row r="238" spans="1:30" ht="15" customHeight="1" x14ac:dyDescent="0.25">
      <c r="A238" s="160"/>
      <c r="B238" s="161"/>
      <c r="C238" s="138"/>
      <c r="D238" s="162"/>
      <c r="E238" s="163"/>
      <c r="F238" s="164"/>
      <c r="G238" s="164"/>
      <c r="H238" s="165"/>
      <c r="I238" s="138"/>
      <c r="J238" s="138"/>
      <c r="K238" s="138"/>
      <c r="L238" s="166"/>
      <c r="M238" s="167"/>
      <c r="N238" s="168"/>
      <c r="O238" s="168"/>
      <c r="P238" s="159"/>
      <c r="Q238" s="159"/>
      <c r="R238" s="99"/>
      <c r="S238" s="99"/>
      <c r="T238" s="99"/>
      <c r="U238" s="99"/>
      <c r="V238" s="99"/>
      <c r="W238" s="99"/>
      <c r="X238" s="99"/>
      <c r="Y238" s="99"/>
      <c r="Z238" s="99"/>
      <c r="AA238" s="99"/>
      <c r="AB238" s="99"/>
      <c r="AC238" s="99"/>
      <c r="AD238" s="99"/>
    </row>
    <row r="239" spans="1:30" ht="15" customHeight="1" x14ac:dyDescent="0.25">
      <c r="A239" s="160"/>
      <c r="B239" s="161"/>
      <c r="C239" s="138"/>
      <c r="D239" s="162"/>
      <c r="E239" s="163"/>
      <c r="F239" s="164"/>
      <c r="G239" s="164"/>
      <c r="H239" s="165"/>
      <c r="I239" s="138"/>
      <c r="J239" s="138"/>
      <c r="K239" s="138"/>
      <c r="L239" s="166"/>
      <c r="M239" s="167"/>
      <c r="N239" s="168"/>
      <c r="O239" s="168"/>
      <c r="P239" s="159"/>
      <c r="Q239" s="159"/>
      <c r="R239" s="99"/>
      <c r="S239" s="99"/>
      <c r="T239" s="99"/>
      <c r="U239" s="99"/>
      <c r="V239" s="99"/>
      <c r="W239" s="99"/>
      <c r="X239" s="99"/>
      <c r="Y239" s="99"/>
      <c r="Z239" s="99"/>
      <c r="AA239" s="99"/>
      <c r="AB239" s="99"/>
      <c r="AC239" s="99"/>
      <c r="AD239" s="99"/>
    </row>
    <row r="240" spans="1:30" ht="15" customHeight="1" x14ac:dyDescent="0.25">
      <c r="A240" s="160"/>
      <c r="B240" s="161"/>
      <c r="C240" s="138"/>
      <c r="D240" s="162"/>
      <c r="E240" s="163"/>
      <c r="F240" s="164"/>
      <c r="G240" s="164"/>
      <c r="H240" s="165"/>
      <c r="I240" s="138"/>
      <c r="J240" s="138"/>
      <c r="K240" s="138"/>
      <c r="L240" s="166"/>
      <c r="M240" s="167"/>
      <c r="N240" s="168"/>
      <c r="O240" s="168"/>
      <c r="P240" s="159"/>
      <c r="Q240" s="159"/>
      <c r="R240" s="99"/>
      <c r="S240" s="99"/>
      <c r="T240" s="99"/>
      <c r="U240" s="99"/>
      <c r="V240" s="99"/>
      <c r="W240" s="99"/>
      <c r="X240" s="99"/>
      <c r="Y240" s="99"/>
      <c r="Z240" s="99"/>
      <c r="AA240" s="99"/>
      <c r="AB240" s="99"/>
      <c r="AC240" s="99"/>
      <c r="AD240" s="99"/>
    </row>
    <row r="241" spans="1:30" ht="15" customHeight="1" x14ac:dyDescent="0.25">
      <c r="A241" s="160"/>
      <c r="B241" s="161"/>
      <c r="C241" s="138"/>
      <c r="D241" s="162"/>
      <c r="E241" s="163"/>
      <c r="F241" s="164"/>
      <c r="G241" s="164"/>
      <c r="H241" s="165"/>
      <c r="I241" s="138"/>
      <c r="J241" s="138"/>
      <c r="K241" s="138"/>
      <c r="L241" s="166"/>
      <c r="M241" s="167"/>
      <c r="N241" s="168"/>
      <c r="O241" s="168"/>
      <c r="P241" s="159"/>
      <c r="Q241" s="159"/>
      <c r="R241" s="99"/>
      <c r="S241" s="99"/>
      <c r="T241" s="99"/>
      <c r="U241" s="99"/>
      <c r="V241" s="99"/>
      <c r="W241" s="99"/>
      <c r="X241" s="99"/>
      <c r="Y241" s="99"/>
      <c r="Z241" s="99"/>
      <c r="AA241" s="99"/>
      <c r="AB241" s="99"/>
      <c r="AC241" s="99"/>
      <c r="AD241" s="99"/>
    </row>
    <row r="242" spans="1:30" ht="15" customHeight="1" x14ac:dyDescent="0.25">
      <c r="A242" s="160"/>
      <c r="B242" s="161"/>
      <c r="C242" s="138"/>
      <c r="D242" s="162"/>
      <c r="E242" s="163"/>
      <c r="F242" s="164"/>
      <c r="G242" s="164"/>
      <c r="H242" s="165"/>
      <c r="I242" s="138"/>
      <c r="J242" s="138"/>
      <c r="K242" s="138"/>
      <c r="L242" s="166"/>
      <c r="M242" s="167"/>
      <c r="N242" s="168"/>
      <c r="O242" s="168"/>
      <c r="P242" s="159"/>
      <c r="Q242" s="159"/>
      <c r="R242" s="99"/>
      <c r="S242" s="99"/>
      <c r="T242" s="99"/>
      <c r="U242" s="99"/>
      <c r="V242" s="99"/>
      <c r="W242" s="99"/>
      <c r="X242" s="99"/>
      <c r="Y242" s="99"/>
      <c r="Z242" s="99"/>
      <c r="AA242" s="99"/>
      <c r="AB242" s="99"/>
      <c r="AC242" s="99"/>
      <c r="AD242" s="99"/>
    </row>
    <row r="243" spans="1:30" ht="15" customHeight="1" x14ac:dyDescent="0.25">
      <c r="A243" s="160"/>
      <c r="B243" s="161"/>
      <c r="C243" s="138"/>
      <c r="D243" s="162"/>
      <c r="E243" s="163"/>
      <c r="F243" s="164"/>
      <c r="G243" s="164"/>
      <c r="H243" s="165"/>
      <c r="I243" s="138"/>
      <c r="J243" s="138"/>
      <c r="K243" s="138"/>
      <c r="L243" s="166"/>
      <c r="M243" s="167"/>
      <c r="N243" s="168"/>
      <c r="O243" s="168"/>
      <c r="P243" s="159"/>
      <c r="Q243" s="159"/>
      <c r="R243" s="99"/>
      <c r="S243" s="99"/>
      <c r="T243" s="99"/>
      <c r="U243" s="99"/>
      <c r="V243" s="99"/>
      <c r="W243" s="99"/>
      <c r="X243" s="99"/>
      <c r="Y243" s="99"/>
      <c r="Z243" s="99"/>
      <c r="AA243" s="99"/>
      <c r="AB243" s="99"/>
      <c r="AC243" s="99"/>
      <c r="AD243" s="99"/>
    </row>
    <row r="244" spans="1:30" ht="15" customHeight="1" x14ac:dyDescent="0.25">
      <c r="A244" s="160"/>
      <c r="B244" s="161"/>
      <c r="C244" s="138"/>
      <c r="D244" s="162"/>
      <c r="E244" s="163"/>
      <c r="F244" s="164"/>
      <c r="G244" s="164"/>
      <c r="H244" s="165"/>
      <c r="I244" s="138"/>
      <c r="J244" s="138"/>
      <c r="K244" s="138"/>
      <c r="L244" s="166"/>
      <c r="M244" s="167"/>
      <c r="N244" s="168"/>
      <c r="O244" s="168"/>
      <c r="P244" s="159"/>
      <c r="Q244" s="159"/>
      <c r="R244" s="99"/>
      <c r="S244" s="99"/>
      <c r="T244" s="99"/>
      <c r="U244" s="99"/>
      <c r="V244" s="99"/>
      <c r="W244" s="99"/>
      <c r="X244" s="99"/>
      <c r="Y244" s="99"/>
      <c r="Z244" s="99"/>
      <c r="AA244" s="99"/>
      <c r="AB244" s="99"/>
      <c r="AC244" s="99"/>
      <c r="AD244" s="99"/>
    </row>
    <row r="245" spans="1:30" ht="15" customHeight="1" x14ac:dyDescent="0.25">
      <c r="A245" s="160"/>
      <c r="B245" s="161"/>
      <c r="C245" s="138"/>
      <c r="D245" s="162"/>
      <c r="E245" s="163"/>
      <c r="F245" s="164"/>
      <c r="G245" s="164"/>
      <c r="H245" s="165"/>
      <c r="I245" s="138"/>
      <c r="J245" s="138"/>
      <c r="K245" s="138"/>
      <c r="L245" s="166"/>
      <c r="M245" s="167"/>
      <c r="N245" s="168"/>
      <c r="O245" s="168"/>
      <c r="P245" s="159"/>
      <c r="Q245" s="159"/>
      <c r="R245" s="99"/>
      <c r="S245" s="99"/>
      <c r="T245" s="99"/>
      <c r="U245" s="99"/>
      <c r="V245" s="99"/>
      <c r="W245" s="99"/>
      <c r="X245" s="99"/>
      <c r="Y245" s="99"/>
      <c r="Z245" s="99"/>
      <c r="AA245" s="99"/>
      <c r="AB245" s="99"/>
      <c r="AC245" s="99"/>
      <c r="AD245" s="99"/>
    </row>
    <row r="246" spans="1:30" ht="15" customHeight="1" x14ac:dyDescent="0.25">
      <c r="A246" s="160"/>
      <c r="B246" s="161"/>
      <c r="C246" s="138"/>
      <c r="D246" s="162"/>
      <c r="E246" s="163"/>
      <c r="F246" s="164"/>
      <c r="G246" s="164"/>
      <c r="H246" s="165"/>
      <c r="I246" s="138"/>
      <c r="J246" s="138"/>
      <c r="K246" s="138"/>
      <c r="L246" s="166"/>
      <c r="M246" s="167"/>
      <c r="N246" s="168"/>
      <c r="O246" s="168"/>
      <c r="P246" s="159"/>
      <c r="Q246" s="159"/>
      <c r="R246" s="99"/>
      <c r="S246" s="99"/>
      <c r="T246" s="99"/>
      <c r="U246" s="99"/>
      <c r="V246" s="99"/>
      <c r="W246" s="99"/>
      <c r="X246" s="99"/>
      <c r="Y246" s="99"/>
      <c r="Z246" s="99"/>
      <c r="AA246" s="99"/>
      <c r="AB246" s="99"/>
      <c r="AC246" s="99"/>
      <c r="AD246" s="99"/>
    </row>
    <row r="247" spans="1:30" ht="15" customHeight="1" x14ac:dyDescent="0.25">
      <c r="A247" s="160"/>
      <c r="B247" s="161"/>
      <c r="C247" s="138"/>
      <c r="D247" s="162"/>
      <c r="E247" s="163"/>
      <c r="F247" s="164"/>
      <c r="G247" s="164"/>
      <c r="H247" s="165"/>
      <c r="I247" s="138"/>
      <c r="J247" s="138"/>
      <c r="K247" s="138"/>
      <c r="L247" s="166"/>
      <c r="M247" s="167"/>
      <c r="N247" s="168"/>
      <c r="O247" s="168"/>
      <c r="P247" s="159"/>
      <c r="Q247" s="159"/>
      <c r="R247" s="99"/>
      <c r="S247" s="99"/>
      <c r="T247" s="99"/>
      <c r="U247" s="99"/>
      <c r="V247" s="99"/>
      <c r="W247" s="99"/>
      <c r="X247" s="99"/>
      <c r="Y247" s="99"/>
      <c r="Z247" s="99"/>
      <c r="AA247" s="99"/>
      <c r="AB247" s="99"/>
      <c r="AC247" s="99"/>
      <c r="AD247" s="99"/>
    </row>
    <row r="248" spans="1:30" ht="15" customHeight="1" x14ac:dyDescent="0.25">
      <c r="A248" s="160"/>
      <c r="B248" s="161"/>
      <c r="C248" s="138"/>
      <c r="D248" s="162"/>
      <c r="E248" s="163"/>
      <c r="F248" s="164"/>
      <c r="G248" s="164"/>
      <c r="H248" s="165"/>
      <c r="I248" s="138"/>
      <c r="J248" s="138"/>
      <c r="K248" s="138"/>
      <c r="L248" s="166"/>
      <c r="M248" s="167"/>
      <c r="N248" s="168"/>
      <c r="O248" s="168"/>
      <c r="P248" s="159"/>
      <c r="Q248" s="159"/>
      <c r="R248" s="99"/>
      <c r="S248" s="99"/>
      <c r="T248" s="99"/>
      <c r="U248" s="99"/>
      <c r="V248" s="99"/>
      <c r="W248" s="99"/>
      <c r="X248" s="99"/>
      <c r="Y248" s="99"/>
      <c r="Z248" s="99"/>
      <c r="AA248" s="99"/>
      <c r="AB248" s="99"/>
      <c r="AC248" s="99"/>
      <c r="AD248" s="99"/>
    </row>
    <row r="249" spans="1:30" ht="15" customHeight="1" x14ac:dyDescent="0.25">
      <c r="A249" s="160"/>
      <c r="B249" s="161"/>
      <c r="C249" s="138"/>
      <c r="D249" s="162"/>
      <c r="E249" s="163"/>
      <c r="F249" s="164"/>
      <c r="G249" s="164"/>
      <c r="H249" s="165"/>
      <c r="I249" s="138"/>
      <c r="J249" s="138"/>
      <c r="K249" s="138"/>
      <c r="L249" s="166"/>
      <c r="M249" s="167"/>
      <c r="N249" s="168"/>
      <c r="O249" s="168"/>
      <c r="P249" s="159"/>
      <c r="Q249" s="159"/>
      <c r="R249" s="99"/>
      <c r="S249" s="99"/>
      <c r="T249" s="99"/>
      <c r="U249" s="99"/>
      <c r="V249" s="99"/>
      <c r="W249" s="99"/>
      <c r="X249" s="99"/>
      <c r="Y249" s="99"/>
      <c r="Z249" s="99"/>
      <c r="AA249" s="99"/>
      <c r="AB249" s="99"/>
      <c r="AC249" s="99"/>
      <c r="AD249" s="99"/>
    </row>
    <row r="250" spans="1:30" ht="15" customHeight="1" x14ac:dyDescent="0.25">
      <c r="A250" s="160"/>
      <c r="B250" s="161"/>
      <c r="C250" s="138"/>
      <c r="D250" s="162"/>
      <c r="E250" s="163"/>
      <c r="F250" s="164"/>
      <c r="G250" s="164"/>
      <c r="H250" s="165"/>
      <c r="I250" s="138"/>
      <c r="J250" s="138"/>
      <c r="K250" s="138"/>
      <c r="L250" s="166"/>
      <c r="M250" s="167"/>
      <c r="N250" s="168"/>
      <c r="O250" s="168"/>
      <c r="P250" s="159"/>
      <c r="Q250" s="159"/>
      <c r="R250" s="99"/>
      <c r="S250" s="99"/>
      <c r="T250" s="99"/>
      <c r="U250" s="99"/>
      <c r="V250" s="99"/>
      <c r="W250" s="99"/>
      <c r="X250" s="99"/>
      <c r="Y250" s="99"/>
      <c r="Z250" s="99"/>
      <c r="AA250" s="99"/>
      <c r="AB250" s="99"/>
      <c r="AC250" s="99"/>
      <c r="AD250" s="99"/>
    </row>
    <row r="251" spans="1:30" ht="15" customHeight="1" x14ac:dyDescent="0.25">
      <c r="A251" s="160"/>
      <c r="B251" s="161"/>
      <c r="C251" s="138"/>
      <c r="D251" s="162"/>
      <c r="E251" s="163"/>
      <c r="F251" s="164"/>
      <c r="G251" s="164"/>
      <c r="H251" s="165"/>
      <c r="I251" s="138"/>
      <c r="J251" s="138"/>
      <c r="K251" s="138"/>
      <c r="L251" s="166"/>
      <c r="M251" s="167"/>
      <c r="N251" s="168"/>
      <c r="O251" s="168"/>
      <c r="P251" s="159"/>
      <c r="Q251" s="159"/>
      <c r="R251" s="99"/>
      <c r="S251" s="99"/>
      <c r="T251" s="99"/>
      <c r="U251" s="99"/>
      <c r="V251" s="99"/>
      <c r="W251" s="99"/>
      <c r="X251" s="99"/>
      <c r="Y251" s="99"/>
      <c r="Z251" s="99"/>
      <c r="AA251" s="99"/>
      <c r="AB251" s="99"/>
      <c r="AC251" s="99"/>
      <c r="AD251" s="99"/>
    </row>
    <row r="252" spans="1:30" ht="15" customHeight="1" x14ac:dyDescent="0.25">
      <c r="A252" s="160"/>
      <c r="B252" s="161"/>
      <c r="C252" s="138"/>
      <c r="D252" s="162"/>
      <c r="E252" s="163"/>
      <c r="F252" s="164"/>
      <c r="G252" s="164"/>
      <c r="H252" s="165"/>
      <c r="I252" s="138"/>
      <c r="J252" s="138"/>
      <c r="K252" s="138"/>
      <c r="L252" s="166"/>
      <c r="M252" s="167"/>
      <c r="N252" s="168"/>
      <c r="O252" s="168"/>
      <c r="P252" s="159"/>
      <c r="Q252" s="159"/>
      <c r="R252" s="99"/>
      <c r="S252" s="99"/>
      <c r="T252" s="99"/>
      <c r="U252" s="99"/>
      <c r="V252" s="99"/>
      <c r="W252" s="99"/>
      <c r="X252" s="99"/>
      <c r="Y252" s="99"/>
      <c r="Z252" s="99"/>
      <c r="AA252" s="99"/>
      <c r="AB252" s="99"/>
      <c r="AC252" s="99"/>
      <c r="AD252" s="99"/>
    </row>
    <row r="253" spans="1:30" ht="15" customHeight="1" x14ac:dyDescent="0.25">
      <c r="A253" s="160"/>
      <c r="B253" s="161"/>
      <c r="C253" s="138"/>
      <c r="D253" s="162"/>
      <c r="E253" s="163"/>
      <c r="F253" s="164"/>
      <c r="G253" s="164"/>
      <c r="H253" s="165"/>
      <c r="I253" s="138"/>
      <c r="J253" s="138"/>
      <c r="K253" s="138"/>
      <c r="L253" s="166"/>
      <c r="M253" s="167"/>
      <c r="N253" s="168"/>
      <c r="O253" s="168"/>
      <c r="P253" s="159"/>
      <c r="Q253" s="159"/>
      <c r="R253" s="99"/>
      <c r="S253" s="99"/>
      <c r="T253" s="99"/>
      <c r="U253" s="99"/>
      <c r="V253" s="99"/>
      <c r="W253" s="99"/>
      <c r="X253" s="99"/>
      <c r="Y253" s="99"/>
      <c r="Z253" s="99"/>
      <c r="AA253" s="99"/>
      <c r="AB253" s="99"/>
      <c r="AC253" s="99"/>
      <c r="AD253" s="99"/>
    </row>
    <row r="254" spans="1:30" ht="15" customHeight="1" x14ac:dyDescent="0.25">
      <c r="A254" s="160"/>
      <c r="B254" s="161"/>
      <c r="C254" s="138"/>
      <c r="D254" s="162"/>
      <c r="E254" s="163"/>
      <c r="F254" s="164"/>
      <c r="G254" s="164"/>
      <c r="H254" s="165"/>
      <c r="I254" s="138"/>
      <c r="J254" s="138"/>
      <c r="K254" s="138"/>
      <c r="L254" s="166"/>
      <c r="M254" s="167"/>
      <c r="N254" s="168"/>
      <c r="O254" s="168"/>
      <c r="P254" s="159"/>
      <c r="Q254" s="159"/>
      <c r="R254" s="99"/>
      <c r="S254" s="99"/>
      <c r="T254" s="99"/>
      <c r="U254" s="99"/>
      <c r="V254" s="99"/>
      <c r="W254" s="99"/>
      <c r="X254" s="99"/>
      <c r="Y254" s="99"/>
      <c r="Z254" s="99"/>
      <c r="AA254" s="99"/>
      <c r="AB254" s="99"/>
      <c r="AC254" s="99"/>
      <c r="AD254" s="99"/>
    </row>
    <row r="255" spans="1:30" ht="15" customHeight="1" x14ac:dyDescent="0.25">
      <c r="A255" s="160"/>
      <c r="B255" s="161"/>
      <c r="C255" s="138"/>
      <c r="D255" s="162"/>
      <c r="E255" s="163"/>
      <c r="F255" s="164"/>
      <c r="G255" s="164"/>
      <c r="H255" s="165"/>
      <c r="I255" s="138"/>
      <c r="J255" s="138"/>
      <c r="K255" s="138"/>
      <c r="L255" s="166"/>
      <c r="M255" s="167"/>
      <c r="N255" s="168"/>
      <c r="O255" s="168"/>
      <c r="P255" s="159"/>
      <c r="Q255" s="159"/>
      <c r="R255" s="99"/>
      <c r="S255" s="99"/>
      <c r="T255" s="99"/>
      <c r="U255" s="99"/>
      <c r="V255" s="99"/>
      <c r="W255" s="99"/>
      <c r="X255" s="99"/>
      <c r="Y255" s="99"/>
      <c r="Z255" s="99"/>
      <c r="AA255" s="99"/>
      <c r="AB255" s="99"/>
      <c r="AC255" s="99"/>
      <c r="AD255" s="99"/>
    </row>
    <row r="256" spans="1:30" ht="15" customHeight="1" x14ac:dyDescent="0.25">
      <c r="A256" s="160"/>
      <c r="B256" s="161"/>
      <c r="C256" s="138"/>
      <c r="D256" s="162"/>
      <c r="E256" s="163"/>
      <c r="F256" s="164"/>
      <c r="G256" s="164"/>
      <c r="H256" s="165"/>
      <c r="I256" s="138"/>
      <c r="J256" s="138"/>
      <c r="K256" s="138"/>
      <c r="L256" s="166"/>
      <c r="M256" s="167"/>
      <c r="N256" s="168"/>
      <c r="O256" s="168"/>
      <c r="P256" s="159"/>
      <c r="Q256" s="159"/>
      <c r="R256" s="99"/>
      <c r="S256" s="99"/>
      <c r="T256" s="99"/>
      <c r="U256" s="99"/>
      <c r="V256" s="99"/>
      <c r="W256" s="99"/>
      <c r="X256" s="99"/>
      <c r="Y256" s="99"/>
      <c r="Z256" s="99"/>
      <c r="AA256" s="99"/>
      <c r="AB256" s="99"/>
      <c r="AC256" s="99"/>
      <c r="AD256" s="99"/>
    </row>
    <row r="257" spans="1:30" ht="15" customHeight="1" x14ac:dyDescent="0.25">
      <c r="A257" s="160"/>
      <c r="B257" s="161"/>
      <c r="C257" s="138"/>
      <c r="D257" s="162"/>
      <c r="E257" s="163"/>
      <c r="F257" s="164"/>
      <c r="G257" s="164"/>
      <c r="H257" s="165"/>
      <c r="I257" s="138"/>
      <c r="J257" s="138"/>
      <c r="K257" s="138"/>
      <c r="L257" s="166"/>
      <c r="M257" s="167"/>
      <c r="N257" s="168"/>
      <c r="O257" s="168"/>
      <c r="P257" s="159"/>
      <c r="Q257" s="159"/>
      <c r="R257" s="99"/>
      <c r="S257" s="99"/>
      <c r="T257" s="99"/>
      <c r="U257" s="99"/>
      <c r="V257" s="99"/>
      <c r="W257" s="99"/>
      <c r="X257" s="99"/>
      <c r="Y257" s="99"/>
      <c r="Z257" s="99"/>
      <c r="AA257" s="99"/>
      <c r="AB257" s="99"/>
      <c r="AC257" s="99"/>
      <c r="AD257" s="99"/>
    </row>
    <row r="258" spans="1:30" ht="15" customHeight="1" x14ac:dyDescent="0.25">
      <c r="A258" s="160"/>
      <c r="B258" s="161"/>
      <c r="C258" s="138"/>
      <c r="D258" s="162"/>
      <c r="E258" s="163"/>
      <c r="F258" s="164"/>
      <c r="G258" s="164"/>
      <c r="H258" s="165"/>
      <c r="I258" s="138"/>
      <c r="J258" s="138"/>
      <c r="K258" s="138"/>
      <c r="L258" s="166"/>
      <c r="M258" s="167"/>
      <c r="N258" s="168"/>
      <c r="O258" s="168"/>
      <c r="P258" s="159"/>
      <c r="Q258" s="159"/>
      <c r="R258" s="99"/>
      <c r="S258" s="99"/>
      <c r="T258" s="99"/>
      <c r="U258" s="99"/>
      <c r="V258" s="99"/>
      <c r="W258" s="99"/>
      <c r="X258" s="99"/>
      <c r="Y258" s="99"/>
      <c r="Z258" s="99"/>
      <c r="AA258" s="99"/>
      <c r="AB258" s="99"/>
      <c r="AC258" s="99"/>
      <c r="AD258" s="99"/>
    </row>
    <row r="259" spans="1:30" ht="15" customHeight="1" x14ac:dyDescent="0.25">
      <c r="A259" s="160"/>
      <c r="B259" s="161"/>
      <c r="C259" s="138"/>
      <c r="D259" s="162"/>
      <c r="E259" s="163"/>
      <c r="F259" s="164"/>
      <c r="G259" s="164"/>
      <c r="H259" s="165"/>
      <c r="I259" s="138"/>
      <c r="J259" s="138"/>
      <c r="K259" s="138"/>
      <c r="L259" s="166"/>
      <c r="M259" s="167"/>
      <c r="N259" s="168"/>
      <c r="O259" s="168"/>
      <c r="P259" s="159"/>
      <c r="Q259" s="159"/>
      <c r="R259" s="99"/>
      <c r="S259" s="99"/>
      <c r="T259" s="99"/>
      <c r="U259" s="99"/>
      <c r="V259" s="99"/>
      <c r="W259" s="99"/>
      <c r="X259" s="99"/>
      <c r="Y259" s="99"/>
      <c r="Z259" s="99"/>
      <c r="AA259" s="99"/>
      <c r="AB259" s="99"/>
      <c r="AC259" s="99"/>
      <c r="AD259" s="99"/>
    </row>
    <row r="260" spans="1:30" ht="15" customHeight="1" x14ac:dyDescent="0.25">
      <c r="A260" s="160"/>
      <c r="B260" s="161"/>
      <c r="C260" s="138"/>
      <c r="D260" s="162"/>
      <c r="E260" s="163"/>
      <c r="F260" s="164"/>
      <c r="G260" s="164"/>
      <c r="H260" s="165"/>
      <c r="I260" s="138"/>
      <c r="J260" s="138"/>
      <c r="K260" s="138"/>
      <c r="L260" s="166"/>
      <c r="M260" s="167"/>
      <c r="N260" s="168"/>
      <c r="O260" s="168"/>
      <c r="P260" s="159"/>
      <c r="Q260" s="159"/>
      <c r="R260" s="99"/>
      <c r="S260" s="99"/>
      <c r="T260" s="99"/>
      <c r="U260" s="99"/>
      <c r="V260" s="99"/>
      <c r="W260" s="99"/>
      <c r="X260" s="99"/>
      <c r="Y260" s="99"/>
      <c r="Z260" s="99"/>
      <c r="AA260" s="99"/>
      <c r="AB260" s="99"/>
      <c r="AC260" s="99"/>
      <c r="AD260" s="99"/>
    </row>
    <row r="261" spans="1:30" ht="15" customHeight="1" x14ac:dyDescent="0.25">
      <c r="A261" s="160"/>
      <c r="B261" s="161"/>
      <c r="C261" s="138"/>
      <c r="D261" s="162"/>
      <c r="E261" s="163"/>
      <c r="F261" s="164"/>
      <c r="G261" s="164"/>
      <c r="H261" s="165"/>
      <c r="I261" s="138"/>
      <c r="J261" s="138"/>
      <c r="K261" s="138"/>
      <c r="L261" s="166"/>
      <c r="M261" s="167"/>
      <c r="N261" s="168"/>
      <c r="O261" s="168"/>
      <c r="P261" s="159"/>
      <c r="Q261" s="159"/>
      <c r="R261" s="99"/>
      <c r="S261" s="99"/>
      <c r="T261" s="99"/>
      <c r="U261" s="99"/>
      <c r="V261" s="99"/>
      <c r="W261" s="99"/>
      <c r="X261" s="99"/>
      <c r="Y261" s="99"/>
      <c r="Z261" s="99"/>
      <c r="AA261" s="99"/>
      <c r="AB261" s="99"/>
      <c r="AC261" s="99"/>
      <c r="AD261" s="99"/>
    </row>
    <row r="262" spans="1:30" ht="15" customHeight="1" x14ac:dyDescent="0.25">
      <c r="A262" s="160"/>
      <c r="B262" s="161"/>
      <c r="C262" s="138"/>
      <c r="D262" s="162"/>
      <c r="E262" s="163"/>
      <c r="F262" s="164"/>
      <c r="G262" s="164"/>
      <c r="H262" s="165"/>
      <c r="I262" s="138"/>
      <c r="J262" s="138"/>
      <c r="K262" s="138"/>
      <c r="L262" s="166"/>
      <c r="M262" s="167"/>
      <c r="N262" s="168"/>
      <c r="O262" s="168"/>
      <c r="P262" s="159"/>
      <c r="Q262" s="159"/>
      <c r="R262" s="99"/>
      <c r="S262" s="99"/>
      <c r="T262" s="99"/>
      <c r="U262" s="99"/>
      <c r="V262" s="99"/>
      <c r="W262" s="99"/>
      <c r="X262" s="99"/>
      <c r="Y262" s="99"/>
      <c r="Z262" s="99"/>
      <c r="AA262" s="99"/>
      <c r="AB262" s="99"/>
      <c r="AC262" s="99"/>
      <c r="AD262" s="99"/>
    </row>
    <row r="263" spans="1:30" ht="15" customHeight="1" x14ac:dyDescent="0.25">
      <c r="A263" s="160"/>
      <c r="B263" s="161"/>
      <c r="C263" s="138"/>
      <c r="D263" s="162"/>
      <c r="E263" s="163"/>
      <c r="F263" s="164"/>
      <c r="G263" s="164"/>
      <c r="H263" s="165"/>
      <c r="I263" s="138"/>
      <c r="J263" s="138"/>
      <c r="K263" s="138"/>
      <c r="L263" s="166"/>
      <c r="M263" s="167"/>
      <c r="N263" s="168"/>
      <c r="O263" s="168"/>
      <c r="P263" s="159"/>
      <c r="Q263" s="159"/>
      <c r="R263" s="99"/>
      <c r="S263" s="99"/>
      <c r="T263" s="99"/>
      <c r="U263" s="99"/>
      <c r="V263" s="99"/>
      <c r="W263" s="99"/>
      <c r="X263" s="99"/>
      <c r="Y263" s="99"/>
      <c r="Z263" s="99"/>
      <c r="AA263" s="99"/>
      <c r="AB263" s="99"/>
      <c r="AC263" s="99"/>
      <c r="AD263" s="99"/>
    </row>
    <row r="264" spans="1:30" ht="15" customHeight="1" x14ac:dyDescent="0.25">
      <c r="A264" s="160"/>
      <c r="B264" s="161"/>
      <c r="C264" s="138"/>
      <c r="D264" s="162"/>
      <c r="E264" s="163"/>
      <c r="F264" s="164"/>
      <c r="G264" s="164"/>
      <c r="H264" s="165"/>
      <c r="I264" s="138"/>
      <c r="J264" s="138"/>
      <c r="K264" s="138"/>
      <c r="L264" s="166"/>
      <c r="M264" s="167"/>
      <c r="N264" s="168"/>
      <c r="O264" s="168"/>
      <c r="P264" s="159"/>
      <c r="Q264" s="159"/>
      <c r="R264" s="99"/>
      <c r="S264" s="99"/>
      <c r="T264" s="99"/>
      <c r="U264" s="99"/>
      <c r="V264" s="99"/>
      <c r="W264" s="99"/>
      <c r="X264" s="99"/>
      <c r="Y264" s="99"/>
      <c r="Z264" s="99"/>
      <c r="AA264" s="99"/>
      <c r="AB264" s="99"/>
      <c r="AC264" s="99"/>
      <c r="AD264" s="99"/>
    </row>
    <row r="265" spans="1:30" ht="15" customHeight="1" x14ac:dyDescent="0.25">
      <c r="A265" s="160"/>
      <c r="B265" s="161"/>
      <c r="C265" s="138"/>
      <c r="D265" s="162"/>
      <c r="E265" s="163"/>
      <c r="F265" s="164"/>
      <c r="G265" s="164"/>
      <c r="H265" s="165"/>
      <c r="I265" s="138"/>
      <c r="J265" s="138"/>
      <c r="K265" s="138"/>
      <c r="L265" s="166"/>
      <c r="M265" s="167"/>
      <c r="N265" s="168"/>
      <c r="O265" s="168"/>
      <c r="P265" s="159"/>
      <c r="Q265" s="159"/>
      <c r="R265" s="99"/>
      <c r="S265" s="99"/>
      <c r="T265" s="99"/>
      <c r="U265" s="99"/>
      <c r="V265" s="99"/>
      <c r="W265" s="99"/>
      <c r="X265" s="99"/>
      <c r="Y265" s="99"/>
      <c r="Z265" s="99"/>
      <c r="AA265" s="99"/>
      <c r="AB265" s="99"/>
      <c r="AC265" s="99"/>
      <c r="AD265" s="99"/>
    </row>
    <row r="266" spans="1:30" ht="15" customHeight="1" x14ac:dyDescent="0.25">
      <c r="A266" s="160"/>
      <c r="B266" s="161"/>
      <c r="C266" s="138"/>
      <c r="D266" s="162"/>
      <c r="E266" s="163"/>
      <c r="F266" s="164"/>
      <c r="G266" s="164"/>
      <c r="H266" s="165"/>
      <c r="I266" s="138"/>
      <c r="J266" s="138"/>
      <c r="K266" s="138"/>
      <c r="L266" s="166"/>
      <c r="M266" s="167"/>
      <c r="N266" s="168"/>
      <c r="O266" s="168"/>
      <c r="P266" s="159"/>
      <c r="Q266" s="159"/>
      <c r="R266" s="99"/>
      <c r="S266" s="99"/>
      <c r="T266" s="99"/>
      <c r="U266" s="99"/>
      <c r="V266" s="99"/>
      <c r="W266" s="99"/>
      <c r="X266" s="99"/>
      <c r="Y266" s="99"/>
      <c r="Z266" s="99"/>
      <c r="AA266" s="99"/>
      <c r="AB266" s="99"/>
      <c r="AC266" s="99"/>
      <c r="AD266" s="99"/>
    </row>
    <row r="267" spans="1:30" ht="15" customHeight="1" x14ac:dyDescent="0.25">
      <c r="A267" s="160"/>
      <c r="B267" s="161"/>
      <c r="C267" s="138"/>
      <c r="D267" s="162"/>
      <c r="E267" s="163"/>
      <c r="F267" s="164"/>
      <c r="G267" s="164"/>
      <c r="H267" s="165"/>
      <c r="I267" s="138"/>
      <c r="J267" s="138"/>
      <c r="K267" s="138"/>
      <c r="L267" s="166"/>
      <c r="M267" s="167"/>
      <c r="N267" s="168"/>
      <c r="O267" s="168"/>
      <c r="P267" s="159"/>
      <c r="Q267" s="159"/>
      <c r="R267" s="99"/>
      <c r="S267" s="99"/>
      <c r="T267" s="99"/>
      <c r="U267" s="99"/>
      <c r="V267" s="99"/>
      <c r="W267" s="99"/>
      <c r="X267" s="99"/>
      <c r="Y267" s="99"/>
      <c r="Z267" s="99"/>
      <c r="AA267" s="99"/>
      <c r="AB267" s="99"/>
      <c r="AC267" s="99"/>
      <c r="AD267" s="99"/>
    </row>
    <row r="268" spans="1:30" ht="15" customHeight="1" x14ac:dyDescent="0.25">
      <c r="A268" s="160"/>
      <c r="B268" s="161"/>
      <c r="C268" s="138"/>
      <c r="D268" s="162"/>
      <c r="E268" s="163"/>
      <c r="F268" s="164"/>
      <c r="G268" s="164"/>
      <c r="H268" s="165"/>
      <c r="I268" s="138"/>
      <c r="J268" s="138"/>
      <c r="K268" s="138"/>
      <c r="L268" s="166"/>
      <c r="M268" s="167"/>
      <c r="N268" s="168"/>
      <c r="O268" s="168"/>
      <c r="P268" s="159"/>
      <c r="Q268" s="159"/>
      <c r="R268" s="99"/>
      <c r="S268" s="99"/>
      <c r="T268" s="99"/>
      <c r="U268" s="99"/>
      <c r="V268" s="99"/>
      <c r="W268" s="99"/>
      <c r="X268" s="99"/>
      <c r="Y268" s="99"/>
      <c r="Z268" s="99"/>
      <c r="AA268" s="99"/>
      <c r="AB268" s="99"/>
      <c r="AC268" s="99"/>
      <c r="AD268" s="99"/>
    </row>
    <row r="269" spans="1:30" ht="15" customHeight="1" x14ac:dyDescent="0.25">
      <c r="A269" s="160"/>
      <c r="B269" s="161"/>
      <c r="C269" s="138"/>
      <c r="D269" s="162"/>
      <c r="E269" s="163"/>
      <c r="F269" s="164"/>
      <c r="G269" s="164"/>
      <c r="H269" s="165"/>
      <c r="I269" s="138"/>
      <c r="J269" s="138"/>
      <c r="K269" s="138"/>
      <c r="L269" s="166"/>
      <c r="M269" s="167"/>
      <c r="N269" s="168"/>
      <c r="O269" s="168"/>
      <c r="P269" s="159"/>
      <c r="Q269" s="159"/>
      <c r="R269" s="99"/>
      <c r="S269" s="99"/>
      <c r="T269" s="99"/>
      <c r="U269" s="99"/>
      <c r="V269" s="99"/>
      <c r="W269" s="99"/>
      <c r="X269" s="99"/>
      <c r="Y269" s="99"/>
      <c r="Z269" s="99"/>
      <c r="AA269" s="99"/>
      <c r="AB269" s="99"/>
      <c r="AC269" s="99"/>
      <c r="AD269" s="99"/>
    </row>
    <row r="270" spans="1:30" ht="15" customHeight="1" x14ac:dyDescent="0.25">
      <c r="A270" s="160"/>
      <c r="B270" s="161"/>
      <c r="C270" s="138"/>
      <c r="D270" s="162"/>
      <c r="E270" s="163"/>
      <c r="F270" s="164"/>
      <c r="G270" s="164"/>
      <c r="H270" s="165"/>
      <c r="I270" s="138"/>
      <c r="J270" s="138"/>
      <c r="K270" s="138"/>
      <c r="L270" s="166"/>
      <c r="M270" s="167"/>
      <c r="N270" s="168"/>
      <c r="O270" s="168"/>
      <c r="P270" s="159"/>
      <c r="Q270" s="159"/>
      <c r="R270" s="99"/>
      <c r="S270" s="99"/>
      <c r="T270" s="99"/>
      <c r="U270" s="99"/>
      <c r="V270" s="99"/>
      <c r="W270" s="99"/>
      <c r="X270" s="99"/>
      <c r="Y270" s="99"/>
      <c r="Z270" s="99"/>
      <c r="AA270" s="99"/>
      <c r="AB270" s="99"/>
      <c r="AC270" s="99"/>
      <c r="AD270" s="99"/>
    </row>
    <row r="271" spans="1:30" ht="15" customHeight="1" x14ac:dyDescent="0.25">
      <c r="A271" s="160"/>
      <c r="B271" s="161"/>
      <c r="C271" s="138"/>
      <c r="D271" s="162"/>
      <c r="E271" s="163"/>
      <c r="F271" s="164"/>
      <c r="G271" s="164"/>
      <c r="H271" s="165"/>
      <c r="I271" s="138"/>
      <c r="J271" s="138"/>
      <c r="K271" s="138"/>
      <c r="L271" s="166"/>
      <c r="M271" s="167"/>
      <c r="N271" s="168"/>
      <c r="O271" s="168"/>
      <c r="P271" s="159"/>
      <c r="Q271" s="159"/>
      <c r="R271" s="99"/>
      <c r="S271" s="99"/>
      <c r="T271" s="99"/>
      <c r="U271" s="99"/>
      <c r="V271" s="99"/>
      <c r="W271" s="99"/>
      <c r="X271" s="99"/>
      <c r="Y271" s="99"/>
      <c r="Z271" s="99"/>
      <c r="AA271" s="99"/>
      <c r="AB271" s="99"/>
      <c r="AC271" s="99"/>
      <c r="AD271" s="99"/>
    </row>
  </sheetData>
  <mergeCells count="2">
    <mergeCell ref="A1:E1"/>
    <mergeCell ref="L1:O1"/>
  </mergeCells>
  <conditionalFormatting sqref="P3:Q65 Q66:Q113 P103:P146">
    <cfRule type="cellIs" dxfId="2" priority="0" operator="greaterThan">
      <formula>0</formula>
    </cfRule>
    <cfRule type="cellIs" dxfId="1" priority="0" operator="greaterThan">
      <formula>0</formula>
    </cfRule>
    <cfRule type="cellIs" dxfId="0" priority="0" operator="greaterThan">
      <formula>0</formula>
    </cfRule>
  </conditionalFormatting>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CAV</vt:lpstr>
      <vt:lpstr>CEO</vt:lpstr>
      <vt:lpstr>CEAVI</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Gilberto Rech</dc:creator>
  <cp:lastModifiedBy>Roberta kloster</cp:lastModifiedBy>
  <dcterms:created xsi:type="dcterms:W3CDTF">2013-11-18T19:21:43Z</dcterms:created>
  <dcterms:modified xsi:type="dcterms:W3CDTF">2014-07-08T16:08:13Z</dcterms:modified>
</cp:coreProperties>
</file>