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1254-2014 - UDESC - Lavanderia - Vig 04.11.15\"/>
    </mc:Choice>
  </mc:AlternateContent>
  <bookViews>
    <workbookView xWindow="0" yWindow="0" windowWidth="19200" windowHeight="11595" tabRatio="711" activeTab="9"/>
  </bookViews>
  <sheets>
    <sheet name="COVEST" sheetId="75" r:id="rId1"/>
    <sheet name="PROEX" sheetId="80" r:id="rId2"/>
    <sheet name="FAED" sheetId="83" r:id="rId3"/>
    <sheet name="CERES" sheetId="79" r:id="rId4"/>
    <sheet name="ESAG" sheetId="82" r:id="rId5"/>
    <sheet name="CEART" sheetId="84" r:id="rId6"/>
    <sheet name="CEAD" sheetId="85" r:id="rId7"/>
    <sheet name="CEFID" sheetId="86" r:id="rId8"/>
    <sheet name="CESFI" sheetId="88" r:id="rId9"/>
    <sheet name="GESTOR" sheetId="90" r:id="rId10"/>
    <sheet name="Modelo Anexo II IN 002_2014" sheetId="77" r:id="rId11"/>
  </sheets>
  <definedNames>
    <definedName name="_xlnm._FilterDatabase" localSheetId="9" hidden="1">GESTOR!$A$3:$J$3</definedName>
    <definedName name="diasuteis" localSheetId="6">#REF!</definedName>
    <definedName name="diasuteis" localSheetId="5">#REF!</definedName>
    <definedName name="diasuteis" localSheetId="7">#REF!</definedName>
    <definedName name="diasuteis" localSheetId="3">#REF!</definedName>
    <definedName name="diasuteis" localSheetId="8">#REF!</definedName>
    <definedName name="diasuteis" localSheetId="0">#REF!</definedName>
    <definedName name="diasuteis" localSheetId="4">#REF!</definedName>
    <definedName name="diasuteis" localSheetId="2">#REF!</definedName>
    <definedName name="diasuteis" localSheetId="9">#REF!</definedName>
    <definedName name="diasuteis" localSheetId="1">#REF!</definedName>
    <definedName name="diasuteis">#REF!</definedName>
    <definedName name="Ferias" localSheetId="6">#REF!</definedName>
    <definedName name="Ferias" localSheetId="5">#REF!</definedName>
    <definedName name="Ferias" localSheetId="7">#REF!</definedName>
    <definedName name="Ferias" localSheetId="3">#REF!</definedName>
    <definedName name="Ferias" localSheetId="8">#REF!</definedName>
    <definedName name="Ferias" localSheetId="4">#REF!</definedName>
    <definedName name="Ferias" localSheetId="2">#REF!</definedName>
    <definedName name="Ferias" localSheetId="9">#REF!</definedName>
    <definedName name="Ferias" localSheetId="1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5" i="90" l="1"/>
  <c r="I6" i="90"/>
  <c r="I7" i="90"/>
  <c r="I8" i="90"/>
  <c r="I9" i="90"/>
  <c r="I10" i="90"/>
  <c r="I11" i="90"/>
  <c r="I12" i="90"/>
  <c r="I13" i="90"/>
  <c r="I14" i="90"/>
  <c r="I15" i="90"/>
  <c r="I16" i="90"/>
  <c r="I17" i="90"/>
  <c r="I18" i="90"/>
  <c r="J18" i="90" s="1"/>
  <c r="I19" i="90"/>
  <c r="I20" i="90"/>
  <c r="J20" i="90" s="1"/>
  <c r="I21" i="90"/>
  <c r="I22" i="90"/>
  <c r="J22" i="90" s="1"/>
  <c r="I23" i="90"/>
  <c r="I24" i="90"/>
  <c r="J24" i="90" s="1"/>
  <c r="I25" i="90"/>
  <c r="I26" i="90"/>
  <c r="J26" i="90" s="1"/>
  <c r="I27" i="90"/>
  <c r="I28" i="90"/>
  <c r="J28" i="90" s="1"/>
  <c r="I29" i="90"/>
  <c r="I30" i="90"/>
  <c r="J30" i="90" s="1"/>
  <c r="I31" i="90"/>
  <c r="I32" i="90"/>
  <c r="J32" i="90" s="1"/>
  <c r="I33" i="90"/>
  <c r="I34" i="90"/>
  <c r="J34" i="90" s="1"/>
  <c r="I35" i="90"/>
  <c r="I36" i="90"/>
  <c r="J36" i="90" s="1"/>
  <c r="I37" i="90"/>
  <c r="I38" i="90"/>
  <c r="J38" i="90" s="1"/>
  <c r="I39" i="90"/>
  <c r="I40" i="90"/>
  <c r="J40" i="90" s="1"/>
  <c r="I41" i="90"/>
  <c r="I42" i="90"/>
  <c r="J42" i="90" s="1"/>
  <c r="I43" i="90"/>
  <c r="I44" i="90"/>
  <c r="J44" i="90" s="1"/>
  <c r="I45" i="90"/>
  <c r="I46" i="90"/>
  <c r="J46" i="90" s="1"/>
  <c r="I47" i="90"/>
  <c r="I48" i="90"/>
  <c r="J48" i="90" s="1"/>
  <c r="H5" i="90"/>
  <c r="H6" i="90"/>
  <c r="H7" i="90"/>
  <c r="H8" i="90"/>
  <c r="H9" i="90"/>
  <c r="H10" i="90"/>
  <c r="H11" i="90"/>
  <c r="H12" i="90"/>
  <c r="H13" i="90"/>
  <c r="H14" i="90"/>
  <c r="H15" i="90"/>
  <c r="H16" i="90"/>
  <c r="H17" i="90"/>
  <c r="H18" i="90"/>
  <c r="H19" i="90"/>
  <c r="H20" i="90"/>
  <c r="H21" i="90"/>
  <c r="H22" i="90"/>
  <c r="H23" i="90"/>
  <c r="H24" i="90"/>
  <c r="H25" i="90"/>
  <c r="H26" i="90"/>
  <c r="H27" i="90"/>
  <c r="H28" i="90"/>
  <c r="H29" i="90"/>
  <c r="H30" i="90"/>
  <c r="H31" i="90"/>
  <c r="H32" i="90"/>
  <c r="H33" i="90"/>
  <c r="H34" i="90"/>
  <c r="H35" i="90"/>
  <c r="H36" i="90"/>
  <c r="H37" i="90"/>
  <c r="H38" i="90"/>
  <c r="H39" i="90"/>
  <c r="H40" i="90"/>
  <c r="H41" i="90"/>
  <c r="H42" i="90"/>
  <c r="H43" i="90"/>
  <c r="H44" i="90"/>
  <c r="H45" i="90"/>
  <c r="H46" i="90"/>
  <c r="H47" i="90"/>
  <c r="H48" i="90"/>
  <c r="H4" i="90"/>
  <c r="J19" i="90"/>
  <c r="J21" i="90"/>
  <c r="J23" i="90"/>
  <c r="J25" i="90"/>
  <c r="J27" i="90"/>
  <c r="J29" i="90"/>
  <c r="J31" i="90"/>
  <c r="J33" i="90"/>
  <c r="J35" i="90"/>
  <c r="J37" i="90"/>
  <c r="J39" i="90"/>
  <c r="J41" i="90"/>
  <c r="J43" i="90"/>
  <c r="J45" i="90"/>
  <c r="J47" i="90"/>
  <c r="I48" i="88"/>
  <c r="J48" i="88" s="1"/>
  <c r="I47" i="88"/>
  <c r="J47" i="88" s="1"/>
  <c r="I46" i="88"/>
  <c r="J46" i="88" s="1"/>
  <c r="I45" i="88"/>
  <c r="J45" i="88" s="1"/>
  <c r="I44" i="88"/>
  <c r="J44" i="88" s="1"/>
  <c r="I43" i="88"/>
  <c r="J43" i="88" s="1"/>
  <c r="I42" i="88"/>
  <c r="J42" i="88" s="1"/>
  <c r="I41" i="88"/>
  <c r="J41" i="88" s="1"/>
  <c r="I40" i="88"/>
  <c r="J40" i="88" s="1"/>
  <c r="I39" i="88"/>
  <c r="J39" i="88" s="1"/>
  <c r="I38" i="88"/>
  <c r="J38" i="88" s="1"/>
  <c r="I37" i="88"/>
  <c r="J37" i="88" s="1"/>
  <c r="I36" i="88"/>
  <c r="J36" i="88" s="1"/>
  <c r="I35" i="88"/>
  <c r="J35" i="88" s="1"/>
  <c r="I34" i="88"/>
  <c r="J34" i="88" s="1"/>
  <c r="I33" i="88"/>
  <c r="J33" i="88" s="1"/>
  <c r="I32" i="88"/>
  <c r="J32" i="88" s="1"/>
  <c r="I31" i="88"/>
  <c r="J31" i="88" s="1"/>
  <c r="I30" i="88"/>
  <c r="J30" i="88" s="1"/>
  <c r="I29" i="88"/>
  <c r="J29" i="88" s="1"/>
  <c r="I28" i="88"/>
  <c r="J28" i="88" s="1"/>
  <c r="I27" i="88"/>
  <c r="J27" i="88" s="1"/>
  <c r="I26" i="88"/>
  <c r="J26" i="88" s="1"/>
  <c r="I25" i="88"/>
  <c r="J25" i="88" s="1"/>
  <c r="I24" i="88"/>
  <c r="J24" i="88" s="1"/>
  <c r="I23" i="88"/>
  <c r="J23" i="88" s="1"/>
  <c r="I22" i="88"/>
  <c r="J22" i="88" s="1"/>
  <c r="I21" i="88"/>
  <c r="J21" i="88" s="1"/>
  <c r="I20" i="88"/>
  <c r="J20" i="88" s="1"/>
  <c r="I19" i="88"/>
  <c r="J19" i="88" s="1"/>
  <c r="I18" i="88"/>
  <c r="J18" i="88" s="1"/>
  <c r="I17" i="88"/>
  <c r="J17" i="88" s="1"/>
  <c r="I16" i="88"/>
  <c r="J16" i="88" s="1"/>
  <c r="I15" i="88"/>
  <c r="J15" i="88" s="1"/>
  <c r="I14" i="88"/>
  <c r="J14" i="88" s="1"/>
  <c r="I13" i="88"/>
  <c r="J13" i="88" s="1"/>
  <c r="I12" i="88"/>
  <c r="J12" i="88" s="1"/>
  <c r="I11" i="88"/>
  <c r="J11" i="88" s="1"/>
  <c r="I10" i="88"/>
  <c r="J10" i="88" s="1"/>
  <c r="I9" i="88"/>
  <c r="J9" i="88" s="1"/>
  <c r="I8" i="88"/>
  <c r="J8" i="88" s="1"/>
  <c r="I7" i="88"/>
  <c r="J7" i="88" s="1"/>
  <c r="I6" i="88"/>
  <c r="J6" i="88" s="1"/>
  <c r="I5" i="88"/>
  <c r="J5" i="88" s="1"/>
  <c r="I4" i="88"/>
  <c r="J4" i="88" s="1"/>
  <c r="I48" i="86"/>
  <c r="J48" i="86" s="1"/>
  <c r="I47" i="86"/>
  <c r="J47" i="86" s="1"/>
  <c r="I46" i="86"/>
  <c r="J46" i="86" s="1"/>
  <c r="I45" i="86"/>
  <c r="J45" i="86" s="1"/>
  <c r="I44" i="86"/>
  <c r="J44" i="86" s="1"/>
  <c r="I43" i="86"/>
  <c r="J43" i="86" s="1"/>
  <c r="I42" i="86"/>
  <c r="J42" i="86" s="1"/>
  <c r="I41" i="86"/>
  <c r="J41" i="86" s="1"/>
  <c r="I40" i="86"/>
  <c r="J40" i="86" s="1"/>
  <c r="I39" i="86"/>
  <c r="J39" i="86" s="1"/>
  <c r="I38" i="86"/>
  <c r="J38" i="86" s="1"/>
  <c r="I37" i="86"/>
  <c r="J37" i="86" s="1"/>
  <c r="I36" i="86"/>
  <c r="J36" i="86" s="1"/>
  <c r="I35" i="86"/>
  <c r="J35" i="86" s="1"/>
  <c r="I34" i="86"/>
  <c r="J34" i="86" s="1"/>
  <c r="I33" i="86"/>
  <c r="J33" i="86" s="1"/>
  <c r="I32" i="86"/>
  <c r="J32" i="86" s="1"/>
  <c r="I31" i="86"/>
  <c r="J31" i="86" s="1"/>
  <c r="I30" i="86"/>
  <c r="J30" i="86" s="1"/>
  <c r="I29" i="86"/>
  <c r="J29" i="86" s="1"/>
  <c r="I28" i="86"/>
  <c r="J28" i="86" s="1"/>
  <c r="I27" i="86"/>
  <c r="J27" i="86" s="1"/>
  <c r="I26" i="86"/>
  <c r="J26" i="86" s="1"/>
  <c r="I25" i="86"/>
  <c r="J25" i="86" s="1"/>
  <c r="I24" i="86"/>
  <c r="J24" i="86" s="1"/>
  <c r="I23" i="86"/>
  <c r="J23" i="86" s="1"/>
  <c r="I22" i="86"/>
  <c r="J22" i="86" s="1"/>
  <c r="I21" i="86"/>
  <c r="J21" i="86" s="1"/>
  <c r="I20" i="86"/>
  <c r="J20" i="86" s="1"/>
  <c r="I19" i="86"/>
  <c r="J19" i="86" s="1"/>
  <c r="I18" i="86"/>
  <c r="J18" i="86" s="1"/>
  <c r="I17" i="86"/>
  <c r="J17" i="86" s="1"/>
  <c r="I16" i="86"/>
  <c r="J16" i="86" s="1"/>
  <c r="I15" i="86"/>
  <c r="J15" i="86" s="1"/>
  <c r="I14" i="86"/>
  <c r="J14" i="86" s="1"/>
  <c r="I13" i="86"/>
  <c r="J13" i="86" s="1"/>
  <c r="I12" i="86"/>
  <c r="J12" i="86" s="1"/>
  <c r="I11" i="86"/>
  <c r="J11" i="86" s="1"/>
  <c r="I10" i="86"/>
  <c r="J10" i="86" s="1"/>
  <c r="I9" i="86"/>
  <c r="J9" i="86" s="1"/>
  <c r="I8" i="86"/>
  <c r="J8" i="86" s="1"/>
  <c r="I7" i="86"/>
  <c r="J7" i="86" s="1"/>
  <c r="I6" i="86"/>
  <c r="J6" i="86" s="1"/>
  <c r="I5" i="86"/>
  <c r="J5" i="86" s="1"/>
  <c r="I4" i="86"/>
  <c r="J4" i="86" s="1"/>
  <c r="I48" i="85"/>
  <c r="J48" i="85" s="1"/>
  <c r="I47" i="85"/>
  <c r="J47" i="85" s="1"/>
  <c r="I46" i="85"/>
  <c r="J46" i="85" s="1"/>
  <c r="I45" i="85"/>
  <c r="J45" i="85" s="1"/>
  <c r="I44" i="85"/>
  <c r="J44" i="85" s="1"/>
  <c r="I43" i="85"/>
  <c r="J43" i="85" s="1"/>
  <c r="I42" i="85"/>
  <c r="J42" i="85" s="1"/>
  <c r="I41" i="85"/>
  <c r="J41" i="85" s="1"/>
  <c r="I40" i="85"/>
  <c r="J40" i="85" s="1"/>
  <c r="I39" i="85"/>
  <c r="J39" i="85" s="1"/>
  <c r="I38" i="85"/>
  <c r="J38" i="85" s="1"/>
  <c r="I37" i="85"/>
  <c r="J37" i="85" s="1"/>
  <c r="I36" i="85"/>
  <c r="J36" i="85" s="1"/>
  <c r="I35" i="85"/>
  <c r="J35" i="85" s="1"/>
  <c r="I34" i="85"/>
  <c r="J34" i="85" s="1"/>
  <c r="I33" i="85"/>
  <c r="J33" i="85" s="1"/>
  <c r="I32" i="85"/>
  <c r="J32" i="85" s="1"/>
  <c r="I31" i="85"/>
  <c r="J31" i="85" s="1"/>
  <c r="I30" i="85"/>
  <c r="J30" i="85" s="1"/>
  <c r="I29" i="85"/>
  <c r="J29" i="85" s="1"/>
  <c r="I28" i="85"/>
  <c r="J28" i="85" s="1"/>
  <c r="I27" i="85"/>
  <c r="J27" i="85" s="1"/>
  <c r="I26" i="85"/>
  <c r="J26" i="85" s="1"/>
  <c r="I25" i="85"/>
  <c r="J25" i="85" s="1"/>
  <c r="I24" i="85"/>
  <c r="J24" i="85" s="1"/>
  <c r="I23" i="85"/>
  <c r="J23" i="85" s="1"/>
  <c r="I22" i="85"/>
  <c r="J22" i="85" s="1"/>
  <c r="I21" i="85"/>
  <c r="J21" i="85" s="1"/>
  <c r="I20" i="85"/>
  <c r="J20" i="85" s="1"/>
  <c r="I19" i="85"/>
  <c r="J19" i="85" s="1"/>
  <c r="I18" i="85"/>
  <c r="J18" i="85" s="1"/>
  <c r="I17" i="85"/>
  <c r="J17" i="85" s="1"/>
  <c r="I16" i="85"/>
  <c r="J16" i="85" s="1"/>
  <c r="I15" i="85"/>
  <c r="J15" i="85" s="1"/>
  <c r="I14" i="85"/>
  <c r="J14" i="85" s="1"/>
  <c r="I13" i="85"/>
  <c r="J13" i="85" s="1"/>
  <c r="I12" i="85"/>
  <c r="J12" i="85" s="1"/>
  <c r="I11" i="85"/>
  <c r="J11" i="85" s="1"/>
  <c r="I10" i="85"/>
  <c r="J10" i="85" s="1"/>
  <c r="I9" i="85"/>
  <c r="J9" i="85" s="1"/>
  <c r="I8" i="85"/>
  <c r="J8" i="85" s="1"/>
  <c r="I7" i="85"/>
  <c r="J7" i="85" s="1"/>
  <c r="I6" i="85"/>
  <c r="J6" i="85" s="1"/>
  <c r="I5" i="85"/>
  <c r="J5" i="85" s="1"/>
  <c r="I4" i="85"/>
  <c r="J4" i="85" s="1"/>
  <c r="I48" i="84"/>
  <c r="J48" i="84" s="1"/>
  <c r="I47" i="84"/>
  <c r="J47" i="84" s="1"/>
  <c r="I46" i="84"/>
  <c r="J46" i="84" s="1"/>
  <c r="I45" i="84"/>
  <c r="J45" i="84" s="1"/>
  <c r="I44" i="84"/>
  <c r="J44" i="84" s="1"/>
  <c r="I43" i="84"/>
  <c r="J43" i="84" s="1"/>
  <c r="I42" i="84"/>
  <c r="J42" i="84" s="1"/>
  <c r="I41" i="84"/>
  <c r="J41" i="84" s="1"/>
  <c r="I40" i="84"/>
  <c r="J40" i="84" s="1"/>
  <c r="I39" i="84"/>
  <c r="J39" i="84" s="1"/>
  <c r="I38" i="84"/>
  <c r="J38" i="84" s="1"/>
  <c r="I37" i="84"/>
  <c r="J37" i="84" s="1"/>
  <c r="I36" i="84"/>
  <c r="J36" i="84" s="1"/>
  <c r="I35" i="84"/>
  <c r="J35" i="84" s="1"/>
  <c r="I34" i="84"/>
  <c r="J34" i="84" s="1"/>
  <c r="I33" i="84"/>
  <c r="J33" i="84" s="1"/>
  <c r="I32" i="84"/>
  <c r="J32" i="84" s="1"/>
  <c r="I31" i="84"/>
  <c r="J31" i="84" s="1"/>
  <c r="I30" i="84"/>
  <c r="J30" i="84" s="1"/>
  <c r="I29" i="84"/>
  <c r="J29" i="84" s="1"/>
  <c r="I28" i="84"/>
  <c r="J28" i="84" s="1"/>
  <c r="I27" i="84"/>
  <c r="J27" i="84" s="1"/>
  <c r="I26" i="84"/>
  <c r="J26" i="84" s="1"/>
  <c r="I25" i="84"/>
  <c r="J25" i="84" s="1"/>
  <c r="I24" i="84"/>
  <c r="J24" i="84" s="1"/>
  <c r="I23" i="84"/>
  <c r="J23" i="84" s="1"/>
  <c r="I22" i="84"/>
  <c r="J22" i="84" s="1"/>
  <c r="I21" i="84"/>
  <c r="J21" i="84" s="1"/>
  <c r="I20" i="84"/>
  <c r="J20" i="84" s="1"/>
  <c r="I19" i="84"/>
  <c r="J19" i="84" s="1"/>
  <c r="I18" i="84"/>
  <c r="J18" i="84" s="1"/>
  <c r="I17" i="84"/>
  <c r="J17" i="84" s="1"/>
  <c r="I16" i="84"/>
  <c r="J16" i="84" s="1"/>
  <c r="I15" i="84"/>
  <c r="J15" i="84" s="1"/>
  <c r="I14" i="84"/>
  <c r="J14" i="84" s="1"/>
  <c r="I13" i="84"/>
  <c r="J13" i="84" s="1"/>
  <c r="I12" i="84"/>
  <c r="J12" i="84" s="1"/>
  <c r="I11" i="84"/>
  <c r="J11" i="84" s="1"/>
  <c r="I10" i="84"/>
  <c r="J10" i="84" s="1"/>
  <c r="I9" i="84"/>
  <c r="J9" i="84" s="1"/>
  <c r="I8" i="84"/>
  <c r="J8" i="84" s="1"/>
  <c r="I7" i="84"/>
  <c r="J7" i="84" s="1"/>
  <c r="I6" i="84"/>
  <c r="J6" i="84" s="1"/>
  <c r="I5" i="84"/>
  <c r="J5" i="84" s="1"/>
  <c r="I4" i="84"/>
  <c r="J4" i="84" s="1"/>
  <c r="I48" i="82"/>
  <c r="J48" i="82" s="1"/>
  <c r="I47" i="82"/>
  <c r="J47" i="82" s="1"/>
  <c r="I46" i="82"/>
  <c r="J46" i="82" s="1"/>
  <c r="I45" i="82"/>
  <c r="J45" i="82" s="1"/>
  <c r="I44" i="82"/>
  <c r="J44" i="82" s="1"/>
  <c r="I43" i="82"/>
  <c r="J43" i="82" s="1"/>
  <c r="I42" i="82"/>
  <c r="J42" i="82" s="1"/>
  <c r="I41" i="82"/>
  <c r="J41" i="82" s="1"/>
  <c r="I40" i="82"/>
  <c r="J40" i="82" s="1"/>
  <c r="I39" i="82"/>
  <c r="J39" i="82" s="1"/>
  <c r="I38" i="82"/>
  <c r="J38" i="82" s="1"/>
  <c r="I37" i="82"/>
  <c r="J37" i="82" s="1"/>
  <c r="I36" i="82"/>
  <c r="J36" i="82" s="1"/>
  <c r="I35" i="82"/>
  <c r="J35" i="82" s="1"/>
  <c r="I34" i="82"/>
  <c r="J34" i="82" s="1"/>
  <c r="I33" i="82"/>
  <c r="J33" i="82" s="1"/>
  <c r="I32" i="82"/>
  <c r="J32" i="82" s="1"/>
  <c r="I31" i="82"/>
  <c r="J31" i="82" s="1"/>
  <c r="I30" i="82"/>
  <c r="J30" i="82" s="1"/>
  <c r="I29" i="82"/>
  <c r="J29" i="82" s="1"/>
  <c r="I28" i="82"/>
  <c r="J28" i="82" s="1"/>
  <c r="I27" i="82"/>
  <c r="J27" i="82" s="1"/>
  <c r="I26" i="82"/>
  <c r="J26" i="82" s="1"/>
  <c r="I25" i="82"/>
  <c r="J25" i="82" s="1"/>
  <c r="I24" i="82"/>
  <c r="J24" i="82" s="1"/>
  <c r="I23" i="82"/>
  <c r="J23" i="82" s="1"/>
  <c r="I22" i="82"/>
  <c r="J22" i="82" s="1"/>
  <c r="I21" i="82"/>
  <c r="J21" i="82" s="1"/>
  <c r="I20" i="82"/>
  <c r="J20" i="82" s="1"/>
  <c r="I19" i="82"/>
  <c r="J19" i="82" s="1"/>
  <c r="I18" i="82"/>
  <c r="J18" i="82" s="1"/>
  <c r="I17" i="82"/>
  <c r="J17" i="82" s="1"/>
  <c r="I16" i="82"/>
  <c r="J16" i="82" s="1"/>
  <c r="I15" i="82"/>
  <c r="J15" i="82" s="1"/>
  <c r="I14" i="82"/>
  <c r="J14" i="82" s="1"/>
  <c r="I13" i="82"/>
  <c r="J13" i="82" s="1"/>
  <c r="I12" i="82"/>
  <c r="J12" i="82" s="1"/>
  <c r="I11" i="82"/>
  <c r="J11" i="82" s="1"/>
  <c r="I10" i="82"/>
  <c r="J10" i="82" s="1"/>
  <c r="I9" i="82"/>
  <c r="J9" i="82" s="1"/>
  <c r="I8" i="82"/>
  <c r="J8" i="82" s="1"/>
  <c r="I7" i="82"/>
  <c r="J7" i="82" s="1"/>
  <c r="I6" i="82"/>
  <c r="J6" i="82" s="1"/>
  <c r="I5" i="82"/>
  <c r="J5" i="82" s="1"/>
  <c r="I4" i="82"/>
  <c r="J4" i="82" s="1"/>
  <c r="I48" i="79"/>
  <c r="J48" i="79" s="1"/>
  <c r="I47" i="79"/>
  <c r="J47" i="79" s="1"/>
  <c r="I46" i="79"/>
  <c r="J46" i="79" s="1"/>
  <c r="I45" i="79"/>
  <c r="J45" i="79" s="1"/>
  <c r="I44" i="79"/>
  <c r="J44" i="79" s="1"/>
  <c r="I43" i="79"/>
  <c r="J43" i="79" s="1"/>
  <c r="I42" i="79"/>
  <c r="J42" i="79" s="1"/>
  <c r="I41" i="79"/>
  <c r="J41" i="79" s="1"/>
  <c r="I40" i="79"/>
  <c r="J40" i="79" s="1"/>
  <c r="I39" i="79"/>
  <c r="J39" i="79" s="1"/>
  <c r="I38" i="79"/>
  <c r="J38" i="79" s="1"/>
  <c r="I37" i="79"/>
  <c r="J37" i="79" s="1"/>
  <c r="I36" i="79"/>
  <c r="J36" i="79" s="1"/>
  <c r="I35" i="79"/>
  <c r="J35" i="79" s="1"/>
  <c r="I34" i="79"/>
  <c r="J34" i="79" s="1"/>
  <c r="I33" i="79"/>
  <c r="J33" i="79" s="1"/>
  <c r="I32" i="79"/>
  <c r="J32" i="79" s="1"/>
  <c r="I31" i="79"/>
  <c r="J31" i="79" s="1"/>
  <c r="I30" i="79"/>
  <c r="J30" i="79" s="1"/>
  <c r="I29" i="79"/>
  <c r="J29" i="79" s="1"/>
  <c r="I28" i="79"/>
  <c r="J28" i="79" s="1"/>
  <c r="I27" i="79"/>
  <c r="J27" i="79" s="1"/>
  <c r="I26" i="79"/>
  <c r="J26" i="79" s="1"/>
  <c r="I25" i="79"/>
  <c r="J25" i="79" s="1"/>
  <c r="I24" i="79"/>
  <c r="J24" i="79" s="1"/>
  <c r="I23" i="79"/>
  <c r="J23" i="79" s="1"/>
  <c r="I22" i="79"/>
  <c r="J22" i="79" s="1"/>
  <c r="I21" i="79"/>
  <c r="J21" i="79" s="1"/>
  <c r="I20" i="79"/>
  <c r="J20" i="79" s="1"/>
  <c r="I19" i="79"/>
  <c r="J19" i="79" s="1"/>
  <c r="I18" i="79"/>
  <c r="J18" i="79" s="1"/>
  <c r="I17" i="79"/>
  <c r="J17" i="79" s="1"/>
  <c r="I16" i="79"/>
  <c r="J16" i="79" s="1"/>
  <c r="I15" i="79"/>
  <c r="J15" i="79" s="1"/>
  <c r="I14" i="79"/>
  <c r="J14" i="79" s="1"/>
  <c r="I13" i="79"/>
  <c r="J13" i="79" s="1"/>
  <c r="I12" i="79"/>
  <c r="J12" i="79" s="1"/>
  <c r="I11" i="79"/>
  <c r="J11" i="79" s="1"/>
  <c r="I10" i="79"/>
  <c r="J10" i="79" s="1"/>
  <c r="I9" i="79"/>
  <c r="J9" i="79" s="1"/>
  <c r="I8" i="79"/>
  <c r="J8" i="79" s="1"/>
  <c r="I7" i="79"/>
  <c r="J7" i="79" s="1"/>
  <c r="I6" i="79"/>
  <c r="J6" i="79" s="1"/>
  <c r="I5" i="79"/>
  <c r="J5" i="79" s="1"/>
  <c r="I4" i="79"/>
  <c r="J4" i="79" s="1"/>
  <c r="I48" i="83"/>
  <c r="J48" i="83" s="1"/>
  <c r="I47" i="83"/>
  <c r="J47" i="83" s="1"/>
  <c r="I46" i="83"/>
  <c r="J46" i="83" s="1"/>
  <c r="I45" i="83"/>
  <c r="J45" i="83" s="1"/>
  <c r="I44" i="83"/>
  <c r="J44" i="83" s="1"/>
  <c r="I43" i="83"/>
  <c r="J43" i="83" s="1"/>
  <c r="I42" i="83"/>
  <c r="J42" i="83" s="1"/>
  <c r="I41" i="83"/>
  <c r="J41" i="83" s="1"/>
  <c r="I40" i="83"/>
  <c r="J40" i="83" s="1"/>
  <c r="I39" i="83"/>
  <c r="J39" i="83" s="1"/>
  <c r="I38" i="83"/>
  <c r="J38" i="83" s="1"/>
  <c r="I37" i="83"/>
  <c r="J37" i="83" s="1"/>
  <c r="I36" i="83"/>
  <c r="J36" i="83" s="1"/>
  <c r="I35" i="83"/>
  <c r="J35" i="83" s="1"/>
  <c r="I34" i="83"/>
  <c r="J34" i="83" s="1"/>
  <c r="I33" i="83"/>
  <c r="J33" i="83" s="1"/>
  <c r="I32" i="83"/>
  <c r="J32" i="83" s="1"/>
  <c r="I31" i="83"/>
  <c r="J31" i="83" s="1"/>
  <c r="I30" i="83"/>
  <c r="J30" i="83" s="1"/>
  <c r="I29" i="83"/>
  <c r="J29" i="83" s="1"/>
  <c r="I28" i="83"/>
  <c r="J28" i="83" s="1"/>
  <c r="I27" i="83"/>
  <c r="J27" i="83" s="1"/>
  <c r="I26" i="83"/>
  <c r="J26" i="83" s="1"/>
  <c r="I25" i="83"/>
  <c r="J25" i="83" s="1"/>
  <c r="I24" i="83"/>
  <c r="J24" i="83" s="1"/>
  <c r="I23" i="83"/>
  <c r="J23" i="83" s="1"/>
  <c r="I22" i="83"/>
  <c r="J22" i="83" s="1"/>
  <c r="I21" i="83"/>
  <c r="J21" i="83" s="1"/>
  <c r="I20" i="83"/>
  <c r="J20" i="83" s="1"/>
  <c r="I19" i="83"/>
  <c r="J19" i="83" s="1"/>
  <c r="I18" i="83"/>
  <c r="J18" i="83" s="1"/>
  <c r="I17" i="83"/>
  <c r="J17" i="83" s="1"/>
  <c r="I16" i="83"/>
  <c r="J16" i="83" s="1"/>
  <c r="I15" i="83"/>
  <c r="J15" i="83" s="1"/>
  <c r="I14" i="83"/>
  <c r="J14" i="83" s="1"/>
  <c r="I13" i="83"/>
  <c r="J13" i="83" s="1"/>
  <c r="I12" i="83"/>
  <c r="J12" i="83" s="1"/>
  <c r="I11" i="83"/>
  <c r="J11" i="83" s="1"/>
  <c r="I10" i="83"/>
  <c r="J10" i="83" s="1"/>
  <c r="I9" i="83"/>
  <c r="J9" i="83" s="1"/>
  <c r="I8" i="83"/>
  <c r="J8" i="83" s="1"/>
  <c r="I7" i="83"/>
  <c r="J7" i="83" s="1"/>
  <c r="I6" i="83"/>
  <c r="J6" i="83" s="1"/>
  <c r="I5" i="83"/>
  <c r="J5" i="83" s="1"/>
  <c r="I4" i="83"/>
  <c r="J4" i="83" s="1"/>
  <c r="I48" i="80"/>
  <c r="J48" i="80" s="1"/>
  <c r="I47" i="80"/>
  <c r="J47" i="80" s="1"/>
  <c r="I46" i="80"/>
  <c r="J46" i="80" s="1"/>
  <c r="I45" i="80"/>
  <c r="J45" i="80" s="1"/>
  <c r="I44" i="80"/>
  <c r="J44" i="80" s="1"/>
  <c r="I43" i="80"/>
  <c r="J43" i="80" s="1"/>
  <c r="I42" i="80"/>
  <c r="J42" i="80" s="1"/>
  <c r="I41" i="80"/>
  <c r="J41" i="80" s="1"/>
  <c r="I40" i="80"/>
  <c r="J40" i="80" s="1"/>
  <c r="I39" i="80"/>
  <c r="J39" i="80" s="1"/>
  <c r="I38" i="80"/>
  <c r="J38" i="80" s="1"/>
  <c r="I37" i="80"/>
  <c r="J37" i="80" s="1"/>
  <c r="I36" i="80"/>
  <c r="J36" i="80" s="1"/>
  <c r="I35" i="80"/>
  <c r="J35" i="80" s="1"/>
  <c r="I34" i="80"/>
  <c r="J34" i="80" s="1"/>
  <c r="I33" i="80"/>
  <c r="J33" i="80" s="1"/>
  <c r="I32" i="80"/>
  <c r="J32" i="80" s="1"/>
  <c r="I31" i="80"/>
  <c r="J31" i="80" s="1"/>
  <c r="I30" i="80"/>
  <c r="J30" i="80" s="1"/>
  <c r="I29" i="80"/>
  <c r="J29" i="80" s="1"/>
  <c r="I28" i="80"/>
  <c r="J28" i="80" s="1"/>
  <c r="I27" i="80"/>
  <c r="J27" i="80" s="1"/>
  <c r="I26" i="80"/>
  <c r="J26" i="80" s="1"/>
  <c r="I25" i="80"/>
  <c r="J25" i="80" s="1"/>
  <c r="I24" i="80"/>
  <c r="J24" i="80" s="1"/>
  <c r="I23" i="80"/>
  <c r="J23" i="80" s="1"/>
  <c r="I22" i="80"/>
  <c r="J22" i="80" s="1"/>
  <c r="I21" i="80"/>
  <c r="J21" i="80" s="1"/>
  <c r="I20" i="80"/>
  <c r="J20" i="80" s="1"/>
  <c r="I19" i="80"/>
  <c r="J19" i="80" s="1"/>
  <c r="I18" i="80"/>
  <c r="J18" i="80" s="1"/>
  <c r="I17" i="80"/>
  <c r="J17" i="80" s="1"/>
  <c r="I16" i="80"/>
  <c r="J16" i="80" s="1"/>
  <c r="I15" i="80"/>
  <c r="J15" i="80" s="1"/>
  <c r="I14" i="80"/>
  <c r="J14" i="80" s="1"/>
  <c r="I13" i="80"/>
  <c r="J13" i="80" s="1"/>
  <c r="I12" i="80"/>
  <c r="J12" i="80" s="1"/>
  <c r="I11" i="80"/>
  <c r="J11" i="80" s="1"/>
  <c r="I10" i="80"/>
  <c r="J10" i="80" s="1"/>
  <c r="I9" i="80"/>
  <c r="J9" i="80" s="1"/>
  <c r="I8" i="80"/>
  <c r="J8" i="80" s="1"/>
  <c r="I7" i="80"/>
  <c r="J7" i="80" s="1"/>
  <c r="I6" i="80"/>
  <c r="J6" i="80" s="1"/>
  <c r="I5" i="80"/>
  <c r="J5" i="80" s="1"/>
  <c r="I4" i="80"/>
  <c r="J4" i="80" s="1"/>
  <c r="I18" i="75"/>
  <c r="J18" i="75" s="1"/>
  <c r="I19" i="75"/>
  <c r="J19" i="75" s="1"/>
  <c r="I20" i="75"/>
  <c r="J20" i="75" s="1"/>
  <c r="I21" i="75"/>
  <c r="J21" i="75" s="1"/>
  <c r="I22" i="75"/>
  <c r="J22" i="75" s="1"/>
  <c r="I23" i="75"/>
  <c r="J23" i="75" s="1"/>
  <c r="I24" i="75"/>
  <c r="J24" i="75" s="1"/>
  <c r="I25" i="75"/>
  <c r="J25" i="75" s="1"/>
  <c r="I26" i="75"/>
  <c r="J26" i="75" s="1"/>
  <c r="I27" i="75"/>
  <c r="J27" i="75" s="1"/>
  <c r="I28" i="75"/>
  <c r="J28" i="75" s="1"/>
  <c r="I29" i="75"/>
  <c r="J29" i="75" s="1"/>
  <c r="I30" i="75"/>
  <c r="J30" i="75" s="1"/>
  <c r="I31" i="75"/>
  <c r="J31" i="75" s="1"/>
  <c r="I32" i="75"/>
  <c r="J32" i="75" s="1"/>
  <c r="I33" i="75"/>
  <c r="J33" i="75" s="1"/>
  <c r="I34" i="75"/>
  <c r="J34" i="75" s="1"/>
  <c r="I35" i="75"/>
  <c r="J35" i="75" s="1"/>
  <c r="I36" i="75"/>
  <c r="J36" i="75" s="1"/>
  <c r="I37" i="75"/>
  <c r="J37" i="75" s="1"/>
  <c r="I38" i="75"/>
  <c r="J38" i="75" s="1"/>
  <c r="I39" i="75"/>
  <c r="J39" i="75" s="1"/>
  <c r="I40" i="75"/>
  <c r="J40" i="75" s="1"/>
  <c r="I41" i="75"/>
  <c r="J41" i="75" s="1"/>
  <c r="I42" i="75"/>
  <c r="J42" i="75" s="1"/>
  <c r="I43" i="75"/>
  <c r="J43" i="75" s="1"/>
  <c r="I44" i="75"/>
  <c r="J44" i="75" s="1"/>
  <c r="I45" i="75"/>
  <c r="J45" i="75" s="1"/>
  <c r="I46" i="75"/>
  <c r="J46" i="75" s="1"/>
  <c r="I47" i="75"/>
  <c r="J47" i="75" s="1"/>
  <c r="I48" i="75"/>
  <c r="J48" i="75" s="1"/>
  <c r="I4" i="90" l="1"/>
  <c r="I15" i="75"/>
  <c r="I17" i="75"/>
  <c r="J17" i="75" s="1"/>
  <c r="I16" i="75"/>
  <c r="J16" i="75" s="1"/>
  <c r="J15" i="75"/>
  <c r="I14" i="75"/>
  <c r="J14" i="75" s="1"/>
  <c r="I13" i="75"/>
  <c r="J13" i="75" s="1"/>
  <c r="I12" i="75"/>
  <c r="J12" i="75" s="1"/>
  <c r="I11" i="75"/>
  <c r="J11" i="75" s="1"/>
  <c r="J15" i="90" l="1"/>
  <c r="J16" i="90"/>
  <c r="J14" i="90"/>
  <c r="J12" i="90"/>
  <c r="J17" i="90"/>
  <c r="J13" i="90"/>
  <c r="J11" i="90"/>
  <c r="I10" i="75"/>
  <c r="J10" i="75" l="1"/>
  <c r="J10" i="90"/>
  <c r="I9" i="75" l="1"/>
  <c r="I8" i="75"/>
  <c r="I7" i="75"/>
  <c r="I6" i="75"/>
  <c r="I5" i="75"/>
  <c r="J7" i="75" l="1"/>
  <c r="J7" i="90"/>
  <c r="J6" i="75"/>
  <c r="J6" i="90"/>
  <c r="J8" i="75"/>
  <c r="J8" i="90"/>
  <c r="J5" i="75"/>
  <c r="J5" i="90"/>
  <c r="J9" i="75"/>
  <c r="J9" i="90"/>
  <c r="I4" i="75"/>
  <c r="J4" i="75" l="1"/>
  <c r="J4" i="90"/>
</calcChain>
</file>

<file path=xl/sharedStrings.xml><?xml version="1.0" encoding="utf-8"?>
<sst xmlns="http://schemas.openxmlformats.org/spreadsheetml/2006/main" count="1746" uniqueCount="99">
  <si>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</si>
  <si>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</si>
  <si>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</si>
  <si>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</si>
  <si>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</si>
  <si>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</si>
  <si>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</si>
  <si>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</si>
  <si>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</si>
  <si>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</si>
  <si>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</si>
  <si>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</si>
  <si>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</si>
  <si>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</si>
  <si>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</si>
  <si>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</si>
  <si>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</si>
  <si>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</si>
  <si>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</si>
  <si>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</si>
  <si>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</si>
  <si>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</si>
  <si>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</si>
  <si>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</si>
  <si>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</si>
  <si>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</si>
  <si>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</si>
  <si>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</si>
  <si>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</si>
  <si>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</si>
  <si>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</si>
  <si>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</si>
  <si>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CEART</t>
  </si>
  <si>
    <t>CENTRO PARTICIPANTE: FAED</t>
  </si>
  <si>
    <t>CENTRO PARTICIPANTE: CEFID</t>
  </si>
  <si>
    <t>CENTRO PARTICIPANTE: CESFI</t>
  </si>
  <si>
    <t>CENTRO PARTICIPANTE: CERES</t>
  </si>
  <si>
    <t>Quantidade Utilizada</t>
  </si>
  <si>
    <t>SALDO</t>
  </si>
  <si>
    <t>CENTRO PARTICIPANTE: PROEX</t>
  </si>
  <si>
    <t>PROCESSO: 1254/2014/UDESC</t>
  </si>
  <si>
    <t>OBJETO: SERVIÇOS DE LAVANDERIA PARA A UDESC</t>
  </si>
  <si>
    <t>VIGÊNCIA DA ATA:  05/11/2014 até 04/11/2015</t>
  </si>
  <si>
    <t>Agasalho sintético (tactel)</t>
  </si>
  <si>
    <t>Bandeira</t>
  </si>
  <si>
    <t>Beca de microfibra</t>
  </si>
  <si>
    <t>Bermuda sintética (camisas modalidades esportivas)</t>
  </si>
  <si>
    <t>Blusa de algodão / lã</t>
  </si>
  <si>
    <t>Calça de algodão / lã</t>
  </si>
  <si>
    <t>Calça de goleiro e camisa de goleiro com espuma de proteção nos joelhos, cintura e cotovelos.</t>
  </si>
  <si>
    <t>Calça sintética (tactel)</t>
  </si>
  <si>
    <t>Camisa de algodão</t>
  </si>
  <si>
    <t>Camiseta Polo</t>
  </si>
  <si>
    <t>Camiseta regata sintética (basquete)</t>
  </si>
  <si>
    <t>Camiseta sintética (camisas modalidades esportivas)</t>
  </si>
  <si>
    <t>Casaco de algodão</t>
  </si>
  <si>
    <t>Casaco de couro / Jeans / Sintético</t>
  </si>
  <si>
    <t>Chapéu</t>
  </si>
  <si>
    <t>Cinto sintético</t>
  </si>
  <si>
    <t>Colete sintético (babeiro)</t>
  </si>
  <si>
    <t>Cortina blackout / Cortina de algodão / Cortina de cetim  e material sintético / Cortina de gorgurão / Cortina de veludo / Cortinas em algodão de 92 m² / Forro de cortina / Voil de cortina</t>
  </si>
  <si>
    <t>Faixa de cetim</t>
  </si>
  <si>
    <t>Fantasia infantil</t>
  </si>
  <si>
    <t>Gravata (materiais diversos)</t>
  </si>
  <si>
    <t>Jabô de renda / de algodão com aplicação em renda</t>
  </si>
  <si>
    <t>Jaqueta de lã</t>
  </si>
  <si>
    <t>Legging sintético</t>
  </si>
  <si>
    <t>Macacão de algodão</t>
  </si>
  <si>
    <t>Manta tamanho até 2,2mX1,8m</t>
  </si>
  <si>
    <t xml:space="preserve">Meião </t>
  </si>
  <si>
    <t>Paletó</t>
  </si>
  <si>
    <t>Saia curta / longa de algodão / de couro / jeans / sintética</t>
  </si>
  <si>
    <t>Samarra de microfibra</t>
  </si>
  <si>
    <t>Tapete</t>
  </si>
  <si>
    <t xml:space="preserve">Toalhas de mesa tamanhos diversos (até 15m²), de algodão / poliester / de renda / </t>
  </si>
  <si>
    <t>Uniforme de Judô</t>
  </si>
  <si>
    <t>Vestido sintético</t>
  </si>
  <si>
    <t>Colete de brim (coletes utilizados na fiscalização de vestibulares e concursos)</t>
  </si>
  <si>
    <t>Capara para instrumentos musicais</t>
  </si>
  <si>
    <t>Manta para cobrir pianos</t>
  </si>
  <si>
    <t>Toalha de banho</t>
  </si>
  <si>
    <t>Toalha de rosto</t>
  </si>
  <si>
    <t>Fronha</t>
  </si>
  <si>
    <t>Lençol (materiais diversos)</t>
  </si>
  <si>
    <t>Jaleco (materiais diversos)</t>
  </si>
  <si>
    <t>Capa de Microscópio</t>
  </si>
  <si>
    <t>Persianas</t>
  </si>
  <si>
    <t>Happy Clean Lounge e Lavanderia Self-Service Ltda - ME</t>
  </si>
  <si>
    <t>339039-46</t>
  </si>
  <si>
    <t>Pç</t>
  </si>
  <si>
    <t>Kg</t>
  </si>
  <si>
    <t>m²</t>
  </si>
  <si>
    <t>kg</t>
  </si>
  <si>
    <t>pç</t>
  </si>
  <si>
    <t>*Prazos de Entrega e de Pagamento conforme Termo de Referência do Edital</t>
  </si>
  <si>
    <t>CENTRO PARTICIPANTE: COVEST</t>
  </si>
  <si>
    <t>CENTRO PARTICIPANTE: ESAG</t>
  </si>
  <si>
    <t>CENTRO PARTICIPANTE: CEAD</t>
  </si>
  <si>
    <t>CENTRO PARTICIPANTE: COVEST, PROEX e + 7 Centros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</si>
</sst>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61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4" fontId="5" fillId="0" borderId="1" xfId="5" applyFont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10" borderId="1" xfId="0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 vertical="center" wrapText="1"/>
    </xf>
  </cellXfs>
  <cellStyles count="9">
    <cellStyle name="Moeda" xfId="5" builtinId="4"/>
    <cellStyle name="Moeda 2" xfId="6"/>
    <cellStyle name="Normal" xfId="0" builtinId="0"/>
    <cellStyle name="Normal 2" xfId="1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40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50"/>
  <sheetViews>
    <sheetView zoomScale="90" zoomScaleNormal="90" workbookViewId="0">
      <selection activeCell="E23" sqref="E2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95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/>
      <c r="I4" s="30">
        <f>H4-(SUM(K4:V4))</f>
        <v>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/>
      <c r="I5" s="30">
        <f t="shared" ref="I5:I9" si="0">H5-(SUM(K5:V5))</f>
        <v>0</v>
      </c>
      <c r="J5" s="50" t="str">
        <f t="shared" ref="J5:J9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/>
      <c r="I6" s="30">
        <f t="shared" si="0"/>
        <v>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/>
      <c r="I7" s="30">
        <f t="shared" si="0"/>
        <v>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/>
      <c r="I8" s="30">
        <f t="shared" si="0"/>
        <v>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/>
      <c r="I9" s="30">
        <f t="shared" si="0"/>
        <v>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/>
      <c r="I10" s="30">
        <f t="shared" ref="I10" si="2">H10-(SUM(K10:V10))</f>
        <v>0</v>
      </c>
      <c r="J10" s="50" t="str">
        <f t="shared" ref="J10" si="3">IF(I10&lt;0,"ATENÇÃO","OK")</f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/>
      <c r="I11" s="30">
        <f t="shared" ref="I11:I17" si="4">H11-(SUM(K11:V11))</f>
        <v>0</v>
      </c>
      <c r="J11" s="50" t="str">
        <f t="shared" ref="J11:J17" si="5">IF(I11&lt;0,"ATENÇÃO","OK")</f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/>
      <c r="I12" s="30">
        <f t="shared" si="4"/>
        <v>0</v>
      </c>
      <c r="J12" s="50" t="str">
        <f t="shared" si="5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/>
      <c r="I13" s="30">
        <f t="shared" si="4"/>
        <v>0</v>
      </c>
      <c r="J13" s="50" t="str">
        <f t="shared" si="5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/>
      <c r="I14" s="30">
        <f t="shared" si="4"/>
        <v>0</v>
      </c>
      <c r="J14" s="50" t="str">
        <f t="shared" si="5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/>
      <c r="I15" s="30">
        <f>H15-(SUM(K15:V15))</f>
        <v>0</v>
      </c>
      <c r="J15" s="50" t="str">
        <f t="shared" si="5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4"/>
        <v>0</v>
      </c>
      <c r="J16" s="50" t="str">
        <f t="shared" si="5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4"/>
        <v>0</v>
      </c>
      <c r="J17" s="50" t="str">
        <f t="shared" si="5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ref="I18:I48" si="6">H18-(SUM(K18:V18))</f>
        <v>0</v>
      </c>
      <c r="J18" s="50" t="str">
        <f t="shared" ref="J18:J48" si="7">IF(I18&lt;0,"ATENÇÃO","OK")</f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6"/>
        <v>0</v>
      </c>
      <c r="J19" s="50" t="str">
        <f t="shared" si="7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/>
      <c r="I20" s="30">
        <f t="shared" si="6"/>
        <v>0</v>
      </c>
      <c r="J20" s="50" t="str">
        <f t="shared" si="7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/>
      <c r="I21" s="30">
        <f t="shared" si="6"/>
        <v>0</v>
      </c>
      <c r="J21" s="50" t="str">
        <f t="shared" si="7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/>
      <c r="I22" s="30">
        <f t="shared" si="6"/>
        <v>0</v>
      </c>
      <c r="J22" s="50" t="str">
        <f t="shared" si="7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6"/>
        <v>0</v>
      </c>
      <c r="J23" s="50" t="str">
        <f t="shared" si="7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6"/>
        <v>0</v>
      </c>
      <c r="J24" s="50" t="str">
        <f t="shared" si="7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/>
      <c r="I25" s="30">
        <f t="shared" si="6"/>
        <v>0</v>
      </c>
      <c r="J25" s="50" t="str">
        <f t="shared" si="7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6"/>
        <v>0</v>
      </c>
      <c r="J26" s="50" t="str">
        <f t="shared" si="7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6"/>
        <v>0</v>
      </c>
      <c r="J27" s="50" t="str">
        <f t="shared" si="7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6"/>
        <v>0</v>
      </c>
      <c r="J28" s="50" t="str">
        <f t="shared" si="7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6"/>
        <v>0</v>
      </c>
      <c r="J29" s="50" t="str">
        <f t="shared" si="7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/>
      <c r="I30" s="30">
        <f t="shared" si="6"/>
        <v>0</v>
      </c>
      <c r="J30" s="50" t="str">
        <f t="shared" si="7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6"/>
        <v>0</v>
      </c>
      <c r="J31" s="50" t="str">
        <f t="shared" si="7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6"/>
        <v>0</v>
      </c>
      <c r="J32" s="50" t="str">
        <f t="shared" si="7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/>
      <c r="I33" s="30">
        <f t="shared" si="6"/>
        <v>0</v>
      </c>
      <c r="J33" s="50" t="str">
        <f t="shared" si="7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/>
      <c r="I34" s="30">
        <f t="shared" si="6"/>
        <v>0</v>
      </c>
      <c r="J34" s="50" t="str">
        <f t="shared" si="7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/>
      <c r="I35" s="30">
        <f t="shared" si="6"/>
        <v>0</v>
      </c>
      <c r="J35" s="50" t="str">
        <f t="shared" si="7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/>
      <c r="I36" s="30">
        <f t="shared" si="6"/>
        <v>0</v>
      </c>
      <c r="J36" s="50" t="str">
        <f t="shared" si="7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/>
      <c r="I37" s="30">
        <f t="shared" si="6"/>
        <v>0</v>
      </c>
      <c r="J37" s="50" t="str">
        <f t="shared" si="7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17.25" customHeight="1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>
        <v>2000</v>
      </c>
      <c r="I38" s="30">
        <f t="shared" si="6"/>
        <v>2000</v>
      </c>
      <c r="J38" s="50" t="str">
        <f t="shared" si="7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6"/>
        <v>0</v>
      </c>
      <c r="J39" s="50" t="str">
        <f t="shared" si="7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6"/>
        <v>0</v>
      </c>
      <c r="J40" s="50" t="str">
        <f t="shared" si="7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6"/>
        <v>0</v>
      </c>
      <c r="J41" s="50" t="str">
        <f t="shared" si="7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/>
      <c r="I42" s="30">
        <f t="shared" si="6"/>
        <v>0</v>
      </c>
      <c r="J42" s="50" t="str">
        <f t="shared" si="7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/>
      <c r="I43" s="30">
        <f t="shared" si="6"/>
        <v>0</v>
      </c>
      <c r="J43" s="50" t="str">
        <f t="shared" si="7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6"/>
        <v>0</v>
      </c>
      <c r="J44" s="50" t="str">
        <f t="shared" si="7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6"/>
        <v>0</v>
      </c>
      <c r="J45" s="50" t="str">
        <f t="shared" si="7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6"/>
        <v>0</v>
      </c>
      <c r="J46" s="50" t="str">
        <f t="shared" si="7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6"/>
        <v>0</v>
      </c>
      <c r="J47" s="50" t="str">
        <f t="shared" si="7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6"/>
        <v>0</v>
      </c>
      <c r="J48" s="50" t="str">
        <f t="shared" si="7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B4:B48"/>
    <mergeCell ref="A4:A48"/>
    <mergeCell ref="H1:J1"/>
    <mergeCell ref="D1:G1"/>
    <mergeCell ref="A2:J2"/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</mergeCells>
  <phoneticPr fontId="0" type="noConversion"/>
  <conditionalFormatting sqref="L4:V4">
    <cfRule type="cellIs" dxfId="215" priority="58" stopIfTrue="1" operator="greaterThan">
      <formula>0</formula>
    </cfRule>
    <cfRule type="cellIs" dxfId="214" priority="59" stopIfTrue="1" operator="greaterThan">
      <formula>0</formula>
    </cfRule>
    <cfRule type="cellIs" dxfId="213" priority="60" stopIfTrue="1" operator="greaterThan">
      <formula>0</formula>
    </cfRule>
  </conditionalFormatting>
  <conditionalFormatting sqref="L5:V9">
    <cfRule type="cellIs" dxfId="212" priority="28" stopIfTrue="1" operator="greaterThan">
      <formula>0</formula>
    </cfRule>
    <cfRule type="cellIs" dxfId="211" priority="29" stopIfTrue="1" operator="greaterThan">
      <formula>0</formula>
    </cfRule>
    <cfRule type="cellIs" dxfId="210" priority="30" stopIfTrue="1" operator="greaterThan">
      <formula>0</formula>
    </cfRule>
  </conditionalFormatting>
  <conditionalFormatting sqref="L10:V10">
    <cfRule type="cellIs" dxfId="209" priority="25" stopIfTrue="1" operator="greaterThan">
      <formula>0</formula>
    </cfRule>
    <cfRule type="cellIs" dxfId="208" priority="26" stopIfTrue="1" operator="greaterThan">
      <formula>0</formula>
    </cfRule>
    <cfRule type="cellIs" dxfId="207" priority="27" stopIfTrue="1" operator="greaterThan">
      <formula>0</formula>
    </cfRule>
  </conditionalFormatting>
  <conditionalFormatting sqref="K4">
    <cfRule type="cellIs" dxfId="206" priority="13" stopIfTrue="1" operator="greaterThan">
      <formula>0</formula>
    </cfRule>
    <cfRule type="cellIs" dxfId="205" priority="14" stopIfTrue="1" operator="greaterThan">
      <formula>0</formula>
    </cfRule>
    <cfRule type="cellIs" dxfId="204" priority="15" stopIfTrue="1" operator="greaterThan">
      <formula>0</formula>
    </cfRule>
  </conditionalFormatting>
  <conditionalFormatting sqref="K5:K9">
    <cfRule type="cellIs" dxfId="203" priority="10" stopIfTrue="1" operator="greaterThan">
      <formula>0</formula>
    </cfRule>
    <cfRule type="cellIs" dxfId="202" priority="11" stopIfTrue="1" operator="greaterThan">
      <formula>0</formula>
    </cfRule>
    <cfRule type="cellIs" dxfId="201" priority="12" stopIfTrue="1" operator="greaterThan">
      <formula>0</formula>
    </cfRule>
  </conditionalFormatting>
  <conditionalFormatting sqref="K10">
    <cfRule type="cellIs" dxfId="200" priority="7" stopIfTrue="1" operator="greaterThan">
      <formula>0</formula>
    </cfRule>
    <cfRule type="cellIs" dxfId="199" priority="8" stopIfTrue="1" operator="greaterThan">
      <formula>0</formula>
    </cfRule>
    <cfRule type="cellIs" dxfId="198" priority="9" stopIfTrue="1" operator="greaterThan">
      <formula>0</formula>
    </cfRule>
  </conditionalFormatting>
  <conditionalFormatting sqref="L11:V48">
    <cfRule type="cellIs" dxfId="197" priority="4" stopIfTrue="1" operator="greaterThan">
      <formula>0</formula>
    </cfRule>
    <cfRule type="cellIs" dxfId="196" priority="5" stopIfTrue="1" operator="greaterThan">
      <formula>0</formula>
    </cfRule>
    <cfRule type="cellIs" dxfId="195" priority="6" stopIfTrue="1" operator="greaterThan">
      <formula>0</formula>
    </cfRule>
  </conditionalFormatting>
  <conditionalFormatting sqref="K11:K48">
    <cfRule type="cellIs" dxfId="194" priority="1" stopIfTrue="1" operator="greaterThan">
      <formula>0</formula>
    </cfRule>
    <cfRule type="cellIs" dxfId="193" priority="2" stopIfTrue="1" operator="greaterThan">
      <formula>0</formula>
    </cfRule>
    <cfRule type="cellIs" dxfId="19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H4" sqref="H4:H4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>
        <v>650</v>
      </c>
      <c r="I4" s="30">
        <f>H4-(SUM(K4:V4))</f>
        <v>650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v>30</v>
      </c>
      <c r="I5" s="30">
        <f t="shared" ref="I5:I48" si="0">H5-(SUM(K5:V5))</f>
        <v>30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v>50</v>
      </c>
      <c r="I6" s="30">
        <f t="shared" si="0"/>
        <v>50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>
        <v>700</v>
      </c>
      <c r="I7" s="30">
        <f t="shared" si="0"/>
        <v>700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/>
      <c r="I8" s="30">
        <f t="shared" si="0"/>
        <v>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/>
      <c r="I9" s="30">
        <f t="shared" si="0"/>
        <v>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v>40</v>
      </c>
      <c r="I10" s="30">
        <f t="shared" si="0"/>
        <v>40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>
        <v>650</v>
      </c>
      <c r="I11" s="30">
        <f t="shared" si="0"/>
        <v>650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>
        <v>200</v>
      </c>
      <c r="I12" s="30">
        <f t="shared" si="0"/>
        <v>200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>
        <v>150</v>
      </c>
      <c r="I13" s="30">
        <f t="shared" si="0"/>
        <v>150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>
        <v>100</v>
      </c>
      <c r="I14" s="30">
        <f t="shared" si="0"/>
        <v>100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v>600</v>
      </c>
      <c r="I15" s="30">
        <f>H15-(SUM(K15:V15))</f>
        <v>600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0"/>
        <v>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0"/>
        <v>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si="0"/>
        <v>0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0"/>
        <v>0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>
        <v>150</v>
      </c>
      <c r="I20" s="30">
        <f t="shared" si="0"/>
        <v>150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/>
      <c r="I21" s="30">
        <f t="shared" si="0"/>
        <v>0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v>30</v>
      </c>
      <c r="I22" s="30">
        <f t="shared" si="0"/>
        <v>30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0"/>
        <v>0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0"/>
        <v>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v>30</v>
      </c>
      <c r="I25" s="30">
        <f t="shared" si="0"/>
        <v>30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0"/>
        <v>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0"/>
        <v>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0"/>
        <v>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0"/>
        <v>0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>
        <v>200</v>
      </c>
      <c r="I30" s="30">
        <f t="shared" si="0"/>
        <v>200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0"/>
        <v>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0"/>
        <v>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>
        <v>30</v>
      </c>
      <c r="I33" s="30">
        <f t="shared" si="0"/>
        <v>30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/>
      <c r="I34" s="30">
        <f t="shared" si="0"/>
        <v>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v>40</v>
      </c>
      <c r="I35" s="30">
        <f t="shared" si="0"/>
        <v>40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/>
      <c r="I36" s="30">
        <f t="shared" si="0"/>
        <v>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/>
      <c r="I37" s="30">
        <f t="shared" si="0"/>
        <v>0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>
        <v>100</v>
      </c>
      <c r="I38" s="30">
        <f t="shared" si="0"/>
        <v>100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0"/>
        <v>0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0"/>
        <v>0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0"/>
        <v>0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>
        <v>80</v>
      </c>
      <c r="I42" s="30">
        <f t="shared" si="0"/>
        <v>80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>
        <v>80</v>
      </c>
      <c r="I43" s="30">
        <f t="shared" si="0"/>
        <v>80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0"/>
        <v>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0"/>
        <v>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0"/>
        <v>0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0"/>
        <v>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0"/>
        <v>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M1:M2"/>
    <mergeCell ref="A2:J2"/>
    <mergeCell ref="A4:A48"/>
    <mergeCell ref="B4:B48"/>
    <mergeCell ref="D1:G1"/>
    <mergeCell ref="H1:J1"/>
    <mergeCell ref="K1:K2"/>
    <mergeCell ref="L1:L2"/>
    <mergeCell ref="Q1:Q2"/>
    <mergeCell ref="R1:R2"/>
    <mergeCell ref="S1:S2"/>
    <mergeCell ref="T1:T2"/>
    <mergeCell ref="V1:V2"/>
    <mergeCell ref="A1:C1"/>
    <mergeCell ref="N1:N2"/>
    <mergeCell ref="O1:O2"/>
    <mergeCell ref="P1:P2"/>
    <mergeCell ref="U1:U2"/>
  </mergeCells>
  <conditionalFormatting sqref="L4:V4">
    <cfRule type="cellIs" dxfId="191" priority="22" stopIfTrue="1" operator="greaterThan">
      <formula>0</formula>
    </cfRule>
    <cfRule type="cellIs" dxfId="190" priority="23" stopIfTrue="1" operator="greaterThan">
      <formula>0</formula>
    </cfRule>
    <cfRule type="cellIs" dxfId="189" priority="24" stopIfTrue="1" operator="greaterThan">
      <formula>0</formula>
    </cfRule>
  </conditionalFormatting>
  <conditionalFormatting sqref="L5:V9">
    <cfRule type="cellIs" dxfId="188" priority="19" stopIfTrue="1" operator="greaterThan">
      <formula>0</formula>
    </cfRule>
    <cfRule type="cellIs" dxfId="187" priority="20" stopIfTrue="1" operator="greaterThan">
      <formula>0</formula>
    </cfRule>
    <cfRule type="cellIs" dxfId="186" priority="21" stopIfTrue="1" operator="greaterThan">
      <formula>0</formula>
    </cfRule>
  </conditionalFormatting>
  <conditionalFormatting sqref="L10:V10">
    <cfRule type="cellIs" dxfId="185" priority="16" stopIfTrue="1" operator="greaterThan">
      <formula>0</formula>
    </cfRule>
    <cfRule type="cellIs" dxfId="184" priority="17" stopIfTrue="1" operator="greaterThan">
      <formula>0</formula>
    </cfRule>
    <cfRule type="cellIs" dxfId="183" priority="18" stopIfTrue="1" operator="greaterThan">
      <formula>0</formula>
    </cfRule>
  </conditionalFormatting>
  <conditionalFormatting sqref="K4">
    <cfRule type="cellIs" dxfId="182" priority="13" stopIfTrue="1" operator="greaterThan">
      <formula>0</formula>
    </cfRule>
    <cfRule type="cellIs" dxfId="181" priority="14" stopIfTrue="1" operator="greaterThan">
      <formula>0</formula>
    </cfRule>
    <cfRule type="cellIs" dxfId="180" priority="15" stopIfTrue="1" operator="greaterThan">
      <formula>0</formula>
    </cfRule>
  </conditionalFormatting>
  <conditionalFormatting sqref="K5:K9">
    <cfRule type="cellIs" dxfId="179" priority="10" stopIfTrue="1" operator="greaterThan">
      <formula>0</formula>
    </cfRule>
    <cfRule type="cellIs" dxfId="178" priority="11" stopIfTrue="1" operator="greaterThan">
      <formula>0</formula>
    </cfRule>
    <cfRule type="cellIs" dxfId="177" priority="12" stopIfTrue="1" operator="greaterThan">
      <formula>0</formula>
    </cfRule>
  </conditionalFormatting>
  <conditionalFormatting sqref="K10">
    <cfRule type="cellIs" dxfId="176" priority="7" stopIfTrue="1" operator="greaterThan">
      <formula>0</formula>
    </cfRule>
    <cfRule type="cellIs" dxfId="175" priority="8" stopIfTrue="1" operator="greaterThan">
      <formula>0</formula>
    </cfRule>
    <cfRule type="cellIs" dxfId="174" priority="9" stopIfTrue="1" operator="greaterThan">
      <formula>0</formula>
    </cfRule>
  </conditionalFormatting>
  <conditionalFormatting sqref="L11:V48">
    <cfRule type="cellIs" dxfId="173" priority="4" stopIfTrue="1" operator="greaterThan">
      <formula>0</formula>
    </cfRule>
    <cfRule type="cellIs" dxfId="172" priority="5" stopIfTrue="1" operator="greaterThan">
      <formula>0</formula>
    </cfRule>
    <cfRule type="cellIs" dxfId="171" priority="6" stopIfTrue="1" operator="greaterThan">
      <formula>0</formula>
    </cfRule>
  </conditionalFormatting>
  <conditionalFormatting sqref="K11:K48">
    <cfRule type="cellIs" dxfId="170" priority="1" stopIfTrue="1" operator="greaterThan">
      <formula>0</formula>
    </cfRule>
    <cfRule type="cellIs" dxfId="169" priority="2" stopIfTrue="1" operator="greaterThan">
      <formula>0</formula>
    </cfRule>
    <cfRule type="cellIs" dxfId="16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F17" sqref="F1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33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/>
      <c r="I4" s="30">
        <f>H4-(SUM(K4:V4))</f>
        <v>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v>3</v>
      </c>
      <c r="I5" s="30">
        <f t="shared" ref="I5:I48" si="0">H5-(SUM(K5:V5))</f>
        <v>3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v>300</v>
      </c>
      <c r="I6" s="30">
        <f t="shared" si="0"/>
        <v>300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>
        <v>250</v>
      </c>
      <c r="I7" s="30">
        <f t="shared" si="0"/>
        <v>250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/>
      <c r="I8" s="30">
        <f t="shared" si="0"/>
        <v>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/>
      <c r="I9" s="30">
        <f t="shared" si="0"/>
        <v>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v>20</v>
      </c>
      <c r="I10" s="30">
        <f t="shared" si="0"/>
        <v>20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/>
      <c r="I11" s="30">
        <f t="shared" si="0"/>
        <v>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/>
      <c r="I12" s="30">
        <f t="shared" si="0"/>
        <v>0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/>
      <c r="I13" s="30">
        <f t="shared" si="0"/>
        <v>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>
        <v>50</v>
      </c>
      <c r="I14" s="30">
        <f t="shared" si="0"/>
        <v>50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v>200</v>
      </c>
      <c r="I15" s="30">
        <f>H15-(SUM(K15:V15))</f>
        <v>200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0"/>
        <v>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0"/>
        <v>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si="0"/>
        <v>0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0"/>
        <v>0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/>
      <c r="I20" s="30">
        <f t="shared" si="0"/>
        <v>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>
        <v>300</v>
      </c>
      <c r="I21" s="30">
        <f t="shared" si="0"/>
        <v>300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v>100</v>
      </c>
      <c r="I22" s="30">
        <f t="shared" si="0"/>
        <v>100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0"/>
        <v>0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0"/>
        <v>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v>100</v>
      </c>
      <c r="I25" s="30">
        <f t="shared" si="0"/>
        <v>100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0"/>
        <v>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0"/>
        <v>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0"/>
        <v>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0"/>
        <v>0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>
        <v>260</v>
      </c>
      <c r="I30" s="30">
        <f t="shared" si="0"/>
        <v>260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0"/>
        <v>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0"/>
        <v>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/>
      <c r="I33" s="30">
        <f t="shared" si="0"/>
        <v>0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/>
      <c r="I34" s="30">
        <f t="shared" si="0"/>
        <v>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v>50</v>
      </c>
      <c r="I35" s="30">
        <f t="shared" si="0"/>
        <v>50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/>
      <c r="I36" s="30">
        <f t="shared" si="0"/>
        <v>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/>
      <c r="I37" s="30">
        <f t="shared" si="0"/>
        <v>0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/>
      <c r="I38" s="30">
        <f t="shared" si="0"/>
        <v>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0"/>
        <v>0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0"/>
        <v>0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0"/>
        <v>0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/>
      <c r="I42" s="30">
        <f t="shared" si="0"/>
        <v>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/>
      <c r="I43" s="30">
        <f t="shared" si="0"/>
        <v>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0"/>
        <v>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0"/>
        <v>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0"/>
        <v>0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0"/>
        <v>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0"/>
        <v>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A4:A48"/>
    <mergeCell ref="B4:B48"/>
    <mergeCell ref="P1:P2"/>
    <mergeCell ref="D1:G1"/>
    <mergeCell ref="H1:J1"/>
    <mergeCell ref="K1:K2"/>
    <mergeCell ref="L1:L2"/>
    <mergeCell ref="M1:M2"/>
    <mergeCell ref="A2:J2"/>
    <mergeCell ref="Q1:Q2"/>
    <mergeCell ref="R1:R2"/>
    <mergeCell ref="S1:S2"/>
    <mergeCell ref="T1:T2"/>
    <mergeCell ref="U1:U2"/>
    <mergeCell ref="V1:V2"/>
    <mergeCell ref="A1:C1"/>
    <mergeCell ref="N1:N2"/>
    <mergeCell ref="O1:O2"/>
  </mergeCells>
  <conditionalFormatting sqref="L4:V4">
    <cfRule type="cellIs" dxfId="167" priority="22" stopIfTrue="1" operator="greaterThan">
      <formula>0</formula>
    </cfRule>
    <cfRule type="cellIs" dxfId="166" priority="23" stopIfTrue="1" operator="greaterThan">
      <formula>0</formula>
    </cfRule>
    <cfRule type="cellIs" dxfId="165" priority="24" stopIfTrue="1" operator="greaterThan">
      <formula>0</formula>
    </cfRule>
  </conditionalFormatting>
  <conditionalFormatting sqref="L5:V9">
    <cfRule type="cellIs" dxfId="164" priority="19" stopIfTrue="1" operator="greaterThan">
      <formula>0</formula>
    </cfRule>
    <cfRule type="cellIs" dxfId="163" priority="20" stopIfTrue="1" operator="greaterThan">
      <formula>0</formula>
    </cfRule>
    <cfRule type="cellIs" dxfId="162" priority="21" stopIfTrue="1" operator="greaterThan">
      <formula>0</formula>
    </cfRule>
  </conditionalFormatting>
  <conditionalFormatting sqref="L10:V10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K4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K5:K9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K10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L11:V48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K11:K48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H4" sqref="H4:H4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36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>
        <v>100</v>
      </c>
      <c r="I4" s="30">
        <f>H4-(SUM(K4:V4))</f>
        <v>100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v>10</v>
      </c>
      <c r="I5" s="30">
        <f t="shared" ref="I5:I48" si="0">H5-(SUM(K5:V5))</f>
        <v>10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v>200</v>
      </c>
      <c r="I6" s="30">
        <f t="shared" si="0"/>
        <v>200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>
        <v>200</v>
      </c>
      <c r="I7" s="30">
        <f t="shared" si="0"/>
        <v>200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/>
      <c r="I8" s="30">
        <f t="shared" si="0"/>
        <v>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/>
      <c r="I9" s="30">
        <f t="shared" si="0"/>
        <v>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v>10</v>
      </c>
      <c r="I10" s="30">
        <f t="shared" si="0"/>
        <v>10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/>
      <c r="I11" s="30">
        <f t="shared" si="0"/>
        <v>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/>
      <c r="I12" s="30">
        <f t="shared" si="0"/>
        <v>0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/>
      <c r="I13" s="30">
        <f t="shared" si="0"/>
        <v>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/>
      <c r="I14" s="30">
        <f t="shared" si="0"/>
        <v>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v>200</v>
      </c>
      <c r="I15" s="30">
        <f>H15-(SUM(K15:V15))</f>
        <v>200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0"/>
        <v>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0"/>
        <v>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si="0"/>
        <v>0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0"/>
        <v>0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>
        <v>100</v>
      </c>
      <c r="I20" s="30">
        <f t="shared" si="0"/>
        <v>100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/>
      <c r="I21" s="30">
        <f t="shared" si="0"/>
        <v>0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v>200</v>
      </c>
      <c r="I22" s="30">
        <f t="shared" si="0"/>
        <v>200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0"/>
        <v>0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0"/>
        <v>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v>200</v>
      </c>
      <c r="I25" s="30">
        <f t="shared" si="0"/>
        <v>200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0"/>
        <v>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0"/>
        <v>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0"/>
        <v>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0"/>
        <v>0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>
        <v>100</v>
      </c>
      <c r="I30" s="30">
        <f t="shared" si="0"/>
        <v>100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0"/>
        <v>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0"/>
        <v>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>
        <v>30</v>
      </c>
      <c r="I33" s="30">
        <f t="shared" si="0"/>
        <v>30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/>
      <c r="I34" s="30">
        <f t="shared" si="0"/>
        <v>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v>10</v>
      </c>
      <c r="I35" s="30">
        <f t="shared" si="0"/>
        <v>10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>
        <v>30</v>
      </c>
      <c r="I36" s="30">
        <f t="shared" si="0"/>
        <v>30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/>
      <c r="I37" s="30">
        <f t="shared" si="0"/>
        <v>0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/>
      <c r="I38" s="30">
        <f t="shared" si="0"/>
        <v>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0"/>
        <v>0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0"/>
        <v>0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0"/>
        <v>0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/>
      <c r="I42" s="30">
        <f t="shared" si="0"/>
        <v>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/>
      <c r="I43" s="30">
        <f t="shared" si="0"/>
        <v>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0"/>
        <v>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0"/>
        <v>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0"/>
        <v>0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0"/>
        <v>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0"/>
        <v>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M1:M2"/>
    <mergeCell ref="A2:J2"/>
    <mergeCell ref="A4:A48"/>
    <mergeCell ref="B4:B48"/>
    <mergeCell ref="D1:G1"/>
    <mergeCell ref="H1:J1"/>
    <mergeCell ref="K1:K2"/>
    <mergeCell ref="L1:L2"/>
    <mergeCell ref="Q1:Q2"/>
    <mergeCell ref="R1:R2"/>
    <mergeCell ref="S1:S2"/>
    <mergeCell ref="T1:T2"/>
    <mergeCell ref="V1:V2"/>
    <mergeCell ref="A1:C1"/>
    <mergeCell ref="N1:N2"/>
    <mergeCell ref="O1:O2"/>
    <mergeCell ref="P1:P2"/>
    <mergeCell ref="U1:U2"/>
  </mergeCells>
  <conditionalFormatting sqref="L4:V4">
    <cfRule type="cellIs" dxfId="143" priority="22" stopIfTrue="1" operator="greaterThan">
      <formula>0</formula>
    </cfRule>
    <cfRule type="cellIs" dxfId="142" priority="23" stopIfTrue="1" operator="greaterThan">
      <formula>0</formula>
    </cfRule>
    <cfRule type="cellIs" dxfId="141" priority="24" stopIfTrue="1" operator="greaterThan">
      <formula>0</formula>
    </cfRule>
  </conditionalFormatting>
  <conditionalFormatting sqref="L5:V9">
    <cfRule type="cellIs" dxfId="140" priority="19" stopIfTrue="1" operator="greaterThan">
      <formula>0</formula>
    </cfRule>
    <cfRule type="cellIs" dxfId="139" priority="20" stopIfTrue="1" operator="greaterThan">
      <formula>0</formula>
    </cfRule>
    <cfRule type="cellIs" dxfId="138" priority="21" stopIfTrue="1" operator="greaterThan">
      <formula>0</formula>
    </cfRule>
  </conditionalFormatting>
  <conditionalFormatting sqref="L10:V10">
    <cfRule type="cellIs" dxfId="137" priority="16" stopIfTrue="1" operator="greaterThan">
      <formula>0</formula>
    </cfRule>
    <cfRule type="cellIs" dxfId="136" priority="17" stopIfTrue="1" operator="greaterThan">
      <formula>0</formula>
    </cfRule>
    <cfRule type="cellIs" dxfId="135" priority="18" stopIfTrue="1" operator="greaterThan">
      <formula>0</formula>
    </cfRule>
  </conditionalFormatting>
  <conditionalFormatting sqref="K4">
    <cfRule type="cellIs" dxfId="134" priority="13" stopIfTrue="1" operator="greaterThan">
      <formula>0</formula>
    </cfRule>
    <cfRule type="cellIs" dxfId="133" priority="14" stopIfTrue="1" operator="greaterThan">
      <formula>0</formula>
    </cfRule>
    <cfRule type="cellIs" dxfId="132" priority="15" stopIfTrue="1" operator="greaterThan">
      <formula>0</formula>
    </cfRule>
  </conditionalFormatting>
  <conditionalFormatting sqref="K5:K9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K10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L11:V48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K11:K48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H4" sqref="H4:H4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96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>
        <v>400</v>
      </c>
      <c r="I4" s="30">
        <f>H4-(SUM(K4:V4))</f>
        <v>400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v>20</v>
      </c>
      <c r="I5" s="30">
        <f t="shared" ref="I5:I48" si="0">H5-(SUM(K5:V5))</f>
        <v>20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v>400</v>
      </c>
      <c r="I6" s="30">
        <f t="shared" si="0"/>
        <v>400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>
        <v>500</v>
      </c>
      <c r="I7" s="30">
        <f t="shared" si="0"/>
        <v>500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>
        <v>472</v>
      </c>
      <c r="I8" s="30">
        <f t="shared" si="0"/>
        <v>472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>
        <v>12</v>
      </c>
      <c r="I9" s="30">
        <f t="shared" si="0"/>
        <v>12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v>8</v>
      </c>
      <c r="I10" s="30">
        <f t="shared" si="0"/>
        <v>8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>
        <v>400</v>
      </c>
      <c r="I11" s="30">
        <f t="shared" si="0"/>
        <v>400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>
        <v>24</v>
      </c>
      <c r="I12" s="30">
        <f t="shared" si="0"/>
        <v>24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>
        <v>140</v>
      </c>
      <c r="I13" s="30">
        <f t="shared" si="0"/>
        <v>140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>
        <v>100</v>
      </c>
      <c r="I14" s="30">
        <f t="shared" si="0"/>
        <v>100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v>300</v>
      </c>
      <c r="I15" s="30">
        <f>H15-(SUM(K15:V15))</f>
        <v>300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0"/>
        <v>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0"/>
        <v>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si="0"/>
        <v>0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0"/>
        <v>0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>
        <v>140</v>
      </c>
      <c r="I20" s="30">
        <f t="shared" si="0"/>
        <v>140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/>
      <c r="I21" s="30">
        <f t="shared" si="0"/>
        <v>0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v>400</v>
      </c>
      <c r="I22" s="30">
        <f t="shared" si="0"/>
        <v>400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0"/>
        <v>0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0"/>
        <v>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v>400</v>
      </c>
      <c r="I25" s="30">
        <f t="shared" si="0"/>
        <v>400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0"/>
        <v>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0"/>
        <v>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0"/>
        <v>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0"/>
        <v>0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>
        <v>300</v>
      </c>
      <c r="I30" s="30">
        <f t="shared" si="0"/>
        <v>300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0"/>
        <v>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0"/>
        <v>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>
        <v>50</v>
      </c>
      <c r="I33" s="30">
        <f t="shared" si="0"/>
        <v>50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/>
      <c r="I34" s="30">
        <f t="shared" si="0"/>
        <v>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v>20</v>
      </c>
      <c r="I35" s="30">
        <f t="shared" si="0"/>
        <v>20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/>
      <c r="I36" s="30">
        <f t="shared" si="0"/>
        <v>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>
        <v>12</v>
      </c>
      <c r="I37" s="30">
        <f t="shared" si="0"/>
        <v>12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/>
      <c r="I38" s="30">
        <f t="shared" si="0"/>
        <v>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0"/>
        <v>0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0"/>
        <v>0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0"/>
        <v>0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/>
      <c r="I42" s="30">
        <f t="shared" si="0"/>
        <v>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/>
      <c r="I43" s="30">
        <f t="shared" si="0"/>
        <v>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0"/>
        <v>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0"/>
        <v>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0"/>
        <v>0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0"/>
        <v>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0"/>
        <v>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M1:M2"/>
    <mergeCell ref="A2:J2"/>
    <mergeCell ref="A4:A48"/>
    <mergeCell ref="B4:B48"/>
    <mergeCell ref="D1:G1"/>
    <mergeCell ref="H1:J1"/>
    <mergeCell ref="K1:K2"/>
    <mergeCell ref="L1:L2"/>
    <mergeCell ref="Q1:Q2"/>
    <mergeCell ref="R1:R2"/>
    <mergeCell ref="S1:S2"/>
    <mergeCell ref="T1:T2"/>
    <mergeCell ref="V1:V2"/>
    <mergeCell ref="A1:C1"/>
    <mergeCell ref="N1:N2"/>
    <mergeCell ref="O1:O2"/>
    <mergeCell ref="P1:P2"/>
    <mergeCell ref="U1:U2"/>
  </mergeCells>
  <conditionalFormatting sqref="L4:V4">
    <cfRule type="cellIs" dxfId="119" priority="22" stopIfTrue="1" operator="greaterThan">
      <formula>0</formula>
    </cfRule>
    <cfRule type="cellIs" dxfId="118" priority="23" stopIfTrue="1" operator="greaterThan">
      <formula>0</formula>
    </cfRule>
    <cfRule type="cellIs" dxfId="117" priority="24" stopIfTrue="1" operator="greaterThan">
      <formula>0</formula>
    </cfRule>
  </conditionalFormatting>
  <conditionalFormatting sqref="L5:V9">
    <cfRule type="cellIs" dxfId="116" priority="19" stopIfTrue="1" operator="greaterThan">
      <formula>0</formula>
    </cfRule>
    <cfRule type="cellIs" dxfId="115" priority="20" stopIfTrue="1" operator="greaterThan">
      <formula>0</formula>
    </cfRule>
    <cfRule type="cellIs" dxfId="114" priority="21" stopIfTrue="1" operator="greaterThan">
      <formula>0</formula>
    </cfRule>
  </conditionalFormatting>
  <conditionalFormatting sqref="L10:V10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K4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K5:K9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K10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L11:V48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K11:K48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H4" sqref="H4:H4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/>
      <c r="I4" s="30">
        <f>H4-(SUM(K4:V4))</f>
        <v>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/>
      <c r="I5" s="30">
        <f t="shared" ref="I5:I48" si="0">H5-(SUM(K5:V5))</f>
        <v>0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v>260</v>
      </c>
      <c r="I6" s="30">
        <f t="shared" si="0"/>
        <v>260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/>
      <c r="I7" s="30">
        <f t="shared" si="0"/>
        <v>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>
        <v>20</v>
      </c>
      <c r="I8" s="30">
        <f t="shared" si="0"/>
        <v>20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>
        <v>30</v>
      </c>
      <c r="I9" s="30">
        <f t="shared" si="0"/>
        <v>30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v>10</v>
      </c>
      <c r="I10" s="30">
        <f t="shared" si="0"/>
        <v>10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>
        <v>100</v>
      </c>
      <c r="I11" s="30">
        <f t="shared" si="0"/>
        <v>100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>
        <v>150</v>
      </c>
      <c r="I12" s="30">
        <f t="shared" si="0"/>
        <v>150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/>
      <c r="I13" s="30">
        <f t="shared" si="0"/>
        <v>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>
        <v>60</v>
      </c>
      <c r="I14" s="30">
        <f t="shared" si="0"/>
        <v>60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v>400</v>
      </c>
      <c r="I15" s="30">
        <f>H15-(SUM(K15:V15))</f>
        <v>400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>
        <v>30</v>
      </c>
      <c r="I16" s="30">
        <f t="shared" si="0"/>
        <v>30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>
        <v>20</v>
      </c>
      <c r="I17" s="30">
        <f t="shared" si="0"/>
        <v>20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>
        <v>5</v>
      </c>
      <c r="I18" s="30">
        <f t="shared" si="0"/>
        <v>5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>
        <v>2</v>
      </c>
      <c r="I19" s="30">
        <f t="shared" si="0"/>
        <v>2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>
        <v>50</v>
      </c>
      <c r="I20" s="30">
        <f t="shared" si="0"/>
        <v>50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>
        <v>477</v>
      </c>
      <c r="I21" s="30">
        <f t="shared" si="0"/>
        <v>477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v>260</v>
      </c>
      <c r="I22" s="30">
        <f t="shared" si="0"/>
        <v>260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>
        <v>5</v>
      </c>
      <c r="I23" s="30">
        <f t="shared" si="0"/>
        <v>5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>
        <v>20</v>
      </c>
      <c r="I24" s="30">
        <f t="shared" si="0"/>
        <v>20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v>260</v>
      </c>
      <c r="I25" s="30">
        <f t="shared" si="0"/>
        <v>260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>
        <v>40</v>
      </c>
      <c r="I26" s="30">
        <f t="shared" si="0"/>
        <v>40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>
        <v>10</v>
      </c>
      <c r="I27" s="30">
        <f t="shared" si="0"/>
        <v>10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>
        <v>20</v>
      </c>
      <c r="I28" s="30">
        <f t="shared" si="0"/>
        <v>20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>
        <v>3</v>
      </c>
      <c r="I29" s="30">
        <f t="shared" si="0"/>
        <v>3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>
        <v>60</v>
      </c>
      <c r="I30" s="30">
        <f t="shared" si="0"/>
        <v>60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>
        <v>10</v>
      </c>
      <c r="I31" s="30">
        <f t="shared" si="0"/>
        <v>10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>
        <v>40</v>
      </c>
      <c r="I32" s="30">
        <f t="shared" si="0"/>
        <v>40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>
        <v>6</v>
      </c>
      <c r="I33" s="30">
        <f t="shared" si="0"/>
        <v>6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>
        <v>50</v>
      </c>
      <c r="I34" s="30">
        <f t="shared" si="0"/>
        <v>50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v>95</v>
      </c>
      <c r="I35" s="30">
        <f t="shared" si="0"/>
        <v>95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/>
      <c r="I36" s="30">
        <f t="shared" si="0"/>
        <v>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>
        <v>12</v>
      </c>
      <c r="I37" s="30">
        <f t="shared" si="0"/>
        <v>12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/>
      <c r="I38" s="30">
        <f t="shared" si="0"/>
        <v>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>
        <v>11</v>
      </c>
      <c r="I39" s="30">
        <f t="shared" si="0"/>
        <v>11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>
        <v>6</v>
      </c>
      <c r="I40" s="30">
        <f t="shared" si="0"/>
        <v>6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>
        <v>8</v>
      </c>
      <c r="I41" s="30">
        <f t="shared" si="0"/>
        <v>8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/>
      <c r="I42" s="30">
        <f t="shared" si="0"/>
        <v>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/>
      <c r="I43" s="30">
        <f t="shared" si="0"/>
        <v>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0"/>
        <v>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0"/>
        <v>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0"/>
        <v>0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0"/>
        <v>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0"/>
        <v>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A4:A48"/>
    <mergeCell ref="B4:B48"/>
    <mergeCell ref="P1:P2"/>
    <mergeCell ref="D1:G1"/>
    <mergeCell ref="H1:J1"/>
    <mergeCell ref="K1:K2"/>
    <mergeCell ref="L1:L2"/>
    <mergeCell ref="M1:M2"/>
    <mergeCell ref="A2:J2"/>
    <mergeCell ref="Q1:Q2"/>
    <mergeCell ref="R1:R2"/>
    <mergeCell ref="S1:S2"/>
    <mergeCell ref="T1:T2"/>
    <mergeCell ref="U1:U2"/>
    <mergeCell ref="V1:V2"/>
    <mergeCell ref="A1:C1"/>
    <mergeCell ref="N1:N2"/>
    <mergeCell ref="O1:O2"/>
  </mergeCells>
  <conditionalFormatting sqref="L4:V4">
    <cfRule type="cellIs" dxfId="95" priority="22" stopIfTrue="1" operator="greaterThan">
      <formula>0</formula>
    </cfRule>
    <cfRule type="cellIs" dxfId="94" priority="23" stopIfTrue="1" operator="greaterThan">
      <formula>0</formula>
    </cfRule>
    <cfRule type="cellIs" dxfId="93" priority="24" stopIfTrue="1" operator="greaterThan">
      <formula>0</formula>
    </cfRule>
  </conditionalFormatting>
  <conditionalFormatting sqref="L5:V9">
    <cfRule type="cellIs" dxfId="92" priority="19" stopIfTrue="1" operator="greaterThan">
      <formula>0</formula>
    </cfRule>
    <cfRule type="cellIs" dxfId="91" priority="20" stopIfTrue="1" operator="greaterThan">
      <formula>0</formula>
    </cfRule>
    <cfRule type="cellIs" dxfId="90" priority="21" stopIfTrue="1" operator="greaterThan">
      <formula>0</formula>
    </cfRule>
  </conditionalFormatting>
  <conditionalFormatting sqref="L10:V10">
    <cfRule type="cellIs" dxfId="89" priority="16" stopIfTrue="1" operator="greaterThan">
      <formula>0</formula>
    </cfRule>
    <cfRule type="cellIs" dxfId="88" priority="17" stopIfTrue="1" operator="greaterThan">
      <formula>0</formula>
    </cfRule>
    <cfRule type="cellIs" dxfId="87" priority="18" stopIfTrue="1" operator="greaterThan">
      <formula>0</formula>
    </cfRule>
  </conditionalFormatting>
  <conditionalFormatting sqref="K4">
    <cfRule type="cellIs" dxfId="86" priority="13" stopIfTrue="1" operator="greaterThan">
      <formula>0</formula>
    </cfRule>
    <cfRule type="cellIs" dxfId="85" priority="14" stopIfTrue="1" operator="greaterThan">
      <formula>0</formula>
    </cfRule>
    <cfRule type="cellIs" dxfId="84" priority="15" stopIfTrue="1" operator="greaterThan">
      <formula>0</formula>
    </cfRule>
  </conditionalFormatting>
  <conditionalFormatting sqref="K5:K9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K10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L11:V48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K11:K48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H4" sqref="H4:H4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97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/>
      <c r="I4" s="30">
        <f>H4-(SUM(K4:V4))</f>
        <v>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v>5</v>
      </c>
      <c r="I5" s="30">
        <f t="shared" ref="I5:I48" si="0">H5-(SUM(K5:V5))</f>
        <v>5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v>300</v>
      </c>
      <c r="I6" s="30">
        <f t="shared" si="0"/>
        <v>300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/>
      <c r="I7" s="30">
        <f t="shared" si="0"/>
        <v>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/>
      <c r="I8" s="30">
        <f t="shared" si="0"/>
        <v>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/>
      <c r="I9" s="30">
        <f t="shared" si="0"/>
        <v>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/>
      <c r="I10" s="30">
        <f t="shared" si="0"/>
        <v>0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/>
      <c r="I11" s="30">
        <f t="shared" si="0"/>
        <v>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/>
      <c r="I12" s="30">
        <f t="shared" si="0"/>
        <v>0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/>
      <c r="I13" s="30">
        <f t="shared" si="0"/>
        <v>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/>
      <c r="I14" s="30">
        <f t="shared" si="0"/>
        <v>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/>
      <c r="I15" s="30">
        <f>H15-(SUM(K15:V15))</f>
        <v>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0"/>
        <v>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0"/>
        <v>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si="0"/>
        <v>0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0"/>
        <v>0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/>
      <c r="I20" s="30">
        <f t="shared" si="0"/>
        <v>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/>
      <c r="I21" s="30">
        <f t="shared" si="0"/>
        <v>0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v>300</v>
      </c>
      <c r="I22" s="30">
        <f t="shared" si="0"/>
        <v>300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0"/>
        <v>0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0"/>
        <v>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v>300</v>
      </c>
      <c r="I25" s="30">
        <f t="shared" si="0"/>
        <v>300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0"/>
        <v>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0"/>
        <v>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0"/>
        <v>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0"/>
        <v>0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/>
      <c r="I30" s="30">
        <f t="shared" si="0"/>
        <v>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0"/>
        <v>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0"/>
        <v>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>
        <v>8</v>
      </c>
      <c r="I33" s="30">
        <f t="shared" si="0"/>
        <v>8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/>
      <c r="I34" s="30">
        <f t="shared" si="0"/>
        <v>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v>8</v>
      </c>
      <c r="I35" s="30">
        <f t="shared" si="0"/>
        <v>8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/>
      <c r="I36" s="30">
        <f t="shared" si="0"/>
        <v>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/>
      <c r="I37" s="30">
        <f t="shared" si="0"/>
        <v>0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/>
      <c r="I38" s="30">
        <f t="shared" si="0"/>
        <v>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0"/>
        <v>0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0"/>
        <v>0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0"/>
        <v>0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/>
      <c r="I42" s="30">
        <f t="shared" si="0"/>
        <v>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>
        <v>50</v>
      </c>
      <c r="I43" s="30">
        <f t="shared" si="0"/>
        <v>50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0"/>
        <v>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0"/>
        <v>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0"/>
        <v>0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0"/>
        <v>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0"/>
        <v>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A4:A48"/>
    <mergeCell ref="B4:B48"/>
    <mergeCell ref="P1:P2"/>
    <mergeCell ref="D1:G1"/>
    <mergeCell ref="H1:J1"/>
    <mergeCell ref="K1:K2"/>
    <mergeCell ref="L1:L2"/>
    <mergeCell ref="M1:M2"/>
    <mergeCell ref="A2:J2"/>
    <mergeCell ref="Q1:Q2"/>
    <mergeCell ref="R1:R2"/>
    <mergeCell ref="S1:S2"/>
    <mergeCell ref="T1:T2"/>
    <mergeCell ref="U1:U2"/>
    <mergeCell ref="V1:V2"/>
    <mergeCell ref="A1:C1"/>
    <mergeCell ref="N1:N2"/>
    <mergeCell ref="O1:O2"/>
  </mergeCells>
  <conditionalFormatting sqref="L4:V4">
    <cfRule type="cellIs" dxfId="71" priority="22" stopIfTrue="1" operator="greaterThan">
      <formula>0</formula>
    </cfRule>
    <cfRule type="cellIs" dxfId="70" priority="23" stopIfTrue="1" operator="greaterThan">
      <formula>0</formula>
    </cfRule>
    <cfRule type="cellIs" dxfId="69" priority="24" stopIfTrue="1" operator="greaterThan">
      <formula>0</formula>
    </cfRule>
  </conditionalFormatting>
  <conditionalFormatting sqref="L5:V9">
    <cfRule type="cellIs" dxfId="68" priority="19" stopIfTrue="1" operator="greaterThan">
      <formula>0</formula>
    </cfRule>
    <cfRule type="cellIs" dxfId="67" priority="20" stopIfTrue="1" operator="greaterThan">
      <formula>0</formula>
    </cfRule>
    <cfRule type="cellIs" dxfId="66" priority="21" stopIfTrue="1" operator="greaterThan">
      <formula>0</formula>
    </cfRule>
  </conditionalFormatting>
  <conditionalFormatting sqref="L10:V10">
    <cfRule type="cellIs" dxfId="65" priority="16" stopIfTrue="1" operator="greaterThan">
      <formula>0</formula>
    </cfRule>
    <cfRule type="cellIs" dxfId="64" priority="17" stopIfTrue="1" operator="greaterThan">
      <formula>0</formula>
    </cfRule>
    <cfRule type="cellIs" dxfId="63" priority="18" stopIfTrue="1" operator="greaterThan">
      <formula>0</formula>
    </cfRule>
  </conditionalFormatting>
  <conditionalFormatting sqref="K4">
    <cfRule type="cellIs" dxfId="62" priority="13" stopIfTrue="1" operator="greaterThan">
      <formula>0</formula>
    </cfRule>
    <cfRule type="cellIs" dxfId="61" priority="14" stopIfTrue="1" operator="greaterThan">
      <formula>0</formula>
    </cfRule>
    <cfRule type="cellIs" dxfId="60" priority="15" stopIfTrue="1" operator="greaterThan">
      <formula>0</formula>
    </cfRule>
  </conditionalFormatting>
  <conditionalFormatting sqref="K5:K9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K10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L11:V48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K11:K48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H4" sqref="H4:H4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34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>
        <v>250</v>
      </c>
      <c r="I4" s="30">
        <f>H4-(SUM(K4:V4))</f>
        <v>250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v>20</v>
      </c>
      <c r="I5" s="30">
        <f t="shared" ref="I5:I48" si="0">H5-(SUM(K5:V5))</f>
        <v>20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v>160</v>
      </c>
      <c r="I6" s="30">
        <f t="shared" si="0"/>
        <v>160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>
        <v>700</v>
      </c>
      <c r="I7" s="30">
        <f t="shared" si="0"/>
        <v>700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/>
      <c r="I8" s="30">
        <f t="shared" si="0"/>
        <v>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/>
      <c r="I9" s="30">
        <f t="shared" si="0"/>
        <v>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v>40</v>
      </c>
      <c r="I10" s="30">
        <f t="shared" si="0"/>
        <v>40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>
        <v>50</v>
      </c>
      <c r="I11" s="30">
        <f t="shared" si="0"/>
        <v>50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/>
      <c r="I12" s="30">
        <f t="shared" si="0"/>
        <v>0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/>
      <c r="I13" s="30">
        <f t="shared" si="0"/>
        <v>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>
        <v>300</v>
      </c>
      <c r="I14" s="30">
        <f t="shared" si="0"/>
        <v>300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v>700</v>
      </c>
      <c r="I15" s="30">
        <f>H15-(SUM(K15:V15))</f>
        <v>700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0"/>
        <v>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0"/>
        <v>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si="0"/>
        <v>0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0"/>
        <v>0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>
        <v>20000</v>
      </c>
      <c r="I20" s="30">
        <f t="shared" si="0"/>
        <v>20000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>
        <v>424</v>
      </c>
      <c r="I21" s="30">
        <f t="shared" si="0"/>
        <v>424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v>30</v>
      </c>
      <c r="I22" s="30">
        <f t="shared" si="0"/>
        <v>30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0"/>
        <v>0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0"/>
        <v>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v>60</v>
      </c>
      <c r="I25" s="30">
        <f t="shared" si="0"/>
        <v>60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0"/>
        <v>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0"/>
        <v>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0"/>
        <v>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0"/>
        <v>0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>
        <v>300</v>
      </c>
      <c r="I30" s="30">
        <f t="shared" si="0"/>
        <v>300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0"/>
        <v>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0"/>
        <v>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>
        <v>15</v>
      </c>
      <c r="I33" s="30">
        <f t="shared" si="0"/>
        <v>15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>
        <v>30</v>
      </c>
      <c r="I34" s="30">
        <f t="shared" si="0"/>
        <v>30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v>70</v>
      </c>
      <c r="I35" s="30">
        <f t="shared" si="0"/>
        <v>70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>
        <v>40</v>
      </c>
      <c r="I36" s="30">
        <f t="shared" si="0"/>
        <v>40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/>
      <c r="I37" s="30">
        <f t="shared" si="0"/>
        <v>0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/>
      <c r="I38" s="30">
        <f t="shared" si="0"/>
        <v>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0"/>
        <v>0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0"/>
        <v>0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0"/>
        <v>0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>
        <v>1100</v>
      </c>
      <c r="I42" s="30">
        <f t="shared" si="0"/>
        <v>1100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>
        <v>2100</v>
      </c>
      <c r="I43" s="30">
        <f t="shared" si="0"/>
        <v>2100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>
        <v>5700</v>
      </c>
      <c r="I44" s="30">
        <f t="shared" si="0"/>
        <v>5700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>
        <v>7200</v>
      </c>
      <c r="I45" s="30">
        <f t="shared" si="0"/>
        <v>7200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>
        <v>212</v>
      </c>
      <c r="I46" s="30">
        <f t="shared" si="0"/>
        <v>212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>
        <v>80</v>
      </c>
      <c r="I47" s="30">
        <f t="shared" si="0"/>
        <v>80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>
        <v>300</v>
      </c>
      <c r="I48" s="30">
        <f t="shared" si="0"/>
        <v>300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A4:A48"/>
    <mergeCell ref="B4:B48"/>
    <mergeCell ref="P1:P2"/>
    <mergeCell ref="D1:G1"/>
    <mergeCell ref="H1:J1"/>
    <mergeCell ref="K1:K2"/>
    <mergeCell ref="L1:L2"/>
    <mergeCell ref="M1:M2"/>
    <mergeCell ref="A2:J2"/>
    <mergeCell ref="Q1:Q2"/>
    <mergeCell ref="R1:R2"/>
    <mergeCell ref="S1:S2"/>
    <mergeCell ref="T1:T2"/>
    <mergeCell ref="U1:U2"/>
    <mergeCell ref="V1:V2"/>
    <mergeCell ref="A1:C1"/>
    <mergeCell ref="N1:N2"/>
    <mergeCell ref="O1:O2"/>
  </mergeCells>
  <conditionalFormatting sqref="L4:V4">
    <cfRule type="cellIs" dxfId="47" priority="22" stopIfTrue="1" operator="greaterThan">
      <formula>0</formula>
    </cfRule>
    <cfRule type="cellIs" dxfId="46" priority="23" stopIfTrue="1" operator="greaterThan">
      <formula>0</formula>
    </cfRule>
    <cfRule type="cellIs" dxfId="45" priority="24" stopIfTrue="1" operator="greaterThan">
      <formula>0</formula>
    </cfRule>
  </conditionalFormatting>
  <conditionalFormatting sqref="L5:V9">
    <cfRule type="cellIs" dxfId="44" priority="19" stopIfTrue="1" operator="greaterThan">
      <formula>0</formula>
    </cfRule>
    <cfRule type="cellIs" dxfId="43" priority="20" stopIfTrue="1" operator="greaterThan">
      <formula>0</formula>
    </cfRule>
    <cfRule type="cellIs" dxfId="42" priority="21" stopIfTrue="1" operator="greaterThan">
      <formula>0</formula>
    </cfRule>
  </conditionalFormatting>
  <conditionalFormatting sqref="L10:V10">
    <cfRule type="cellIs" dxfId="41" priority="16" stopIfTrue="1" operator="greaterThan">
      <formula>0</formula>
    </cfRule>
    <cfRule type="cellIs" dxfId="40" priority="17" stopIfTrue="1" operator="greaterThan">
      <formula>0</formula>
    </cfRule>
    <cfRule type="cellIs" dxfId="39" priority="18" stopIfTrue="1" operator="greaterThan">
      <formula>0</formula>
    </cfRule>
  </conditionalFormatting>
  <conditionalFormatting sqref="K4">
    <cfRule type="cellIs" dxfId="38" priority="13" stopIfTrue="1" operator="greaterThan">
      <formula>0</formula>
    </cfRule>
    <cfRule type="cellIs" dxfId="37" priority="14" stopIfTrue="1" operator="greaterThan">
      <formula>0</formula>
    </cfRule>
    <cfRule type="cellIs" dxfId="36" priority="15" stopIfTrue="1" operator="greaterThan">
      <formula>0</formula>
    </cfRule>
  </conditionalFormatting>
  <conditionalFormatting sqref="K5:K9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K10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L11:V48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K11:K48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K5" sqref="K5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3.28515625" style="5" customWidth="1"/>
    <col min="10" max="10" width="12.5703125" style="55" customWidth="1"/>
    <col min="11" max="14" width="10.5703125" style="56" bestFit="1" customWidth="1"/>
    <col min="15" max="16" width="10.5703125" style="57" bestFit="1" customWidth="1"/>
    <col min="17" max="19" width="10.5703125" style="47" bestFit="1" customWidth="1"/>
    <col min="20" max="20" width="10.5703125" style="58" bestFit="1" customWidth="1"/>
    <col min="21" max="22" width="10.5703125" style="47" bestFit="1" customWidth="1"/>
    <col min="23" max="16384" width="9.7109375" style="47"/>
  </cols>
  <sheetData>
    <row r="1" spans="1:22" ht="32.2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  <c r="Q1" s="33" t="s">
        <v>30</v>
      </c>
      <c r="R1" s="33" t="s">
        <v>30</v>
      </c>
      <c r="S1" s="33" t="s">
        <v>30</v>
      </c>
      <c r="T1" s="33" t="s">
        <v>30</v>
      </c>
      <c r="U1" s="33" t="s">
        <v>30</v>
      </c>
      <c r="V1" s="33" t="s">
        <v>30</v>
      </c>
    </row>
    <row r="2" spans="1:22" ht="29.25" customHeight="1" x14ac:dyDescent="0.25">
      <c r="A2" s="34" t="s">
        <v>35</v>
      </c>
      <c r="B2" s="34"/>
      <c r="C2" s="34"/>
      <c r="D2" s="34"/>
      <c r="E2" s="34"/>
      <c r="F2" s="34"/>
      <c r="G2" s="34"/>
      <c r="H2" s="34"/>
      <c r="I2" s="34"/>
      <c r="J2" s="34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8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>
        <v>300</v>
      </c>
      <c r="I4" s="30">
        <f>H4-(SUM(K4:V4))</f>
        <v>300</v>
      </c>
      <c r="J4" s="50" t="str">
        <f>IF(I4&lt;0,"ATENÇÃO","OK")</f>
        <v>OK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</row>
    <row r="5" spans="1:22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v>30</v>
      </c>
      <c r="I5" s="30">
        <f t="shared" ref="I5:I48" si="0">H5-(SUM(K5:V5))</f>
        <v>30</v>
      </c>
      <c r="J5" s="50" t="str">
        <f t="shared" ref="J5:J48" si="1">IF(I5&lt;0,"ATENÇÃO","OK")</f>
        <v>OK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</row>
    <row r="6" spans="1:22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/>
      <c r="I6" s="30">
        <f t="shared" si="0"/>
        <v>0</v>
      </c>
      <c r="J6" s="50" t="str">
        <f t="shared" si="1"/>
        <v>OK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</row>
    <row r="7" spans="1:22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>
        <v>500</v>
      </c>
      <c r="I7" s="30">
        <f t="shared" si="0"/>
        <v>500</v>
      </c>
      <c r="J7" s="50" t="str">
        <f t="shared" si="1"/>
        <v>OK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</row>
    <row r="8" spans="1:22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/>
      <c r="I8" s="30">
        <f t="shared" si="0"/>
        <v>0</v>
      </c>
      <c r="J8" s="50" t="str">
        <f t="shared" si="1"/>
        <v>OK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</row>
    <row r="9" spans="1:22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/>
      <c r="I9" s="30">
        <f t="shared" si="0"/>
        <v>0</v>
      </c>
      <c r="J9" s="50" t="str">
        <f t="shared" si="1"/>
        <v>OK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2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v>50</v>
      </c>
      <c r="I10" s="30">
        <f t="shared" si="0"/>
        <v>50</v>
      </c>
      <c r="J10" s="50" t="str">
        <f t="shared" si="1"/>
        <v>OK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</row>
    <row r="11" spans="1:22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>
        <v>300</v>
      </c>
      <c r="I11" s="30">
        <f t="shared" si="0"/>
        <v>300</v>
      </c>
      <c r="J11" s="50" t="str">
        <f t="shared" si="1"/>
        <v>OK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</row>
    <row r="12" spans="1:22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>
        <v>200</v>
      </c>
      <c r="I12" s="30">
        <f t="shared" si="0"/>
        <v>200</v>
      </c>
      <c r="J12" s="50" t="str">
        <f t="shared" si="1"/>
        <v>OK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</row>
    <row r="13" spans="1:22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>
        <v>200</v>
      </c>
      <c r="I13" s="30">
        <f t="shared" si="0"/>
        <v>200</v>
      </c>
      <c r="J13" s="50" t="str">
        <f t="shared" si="1"/>
        <v>OK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</row>
    <row r="14" spans="1:22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>
        <v>200</v>
      </c>
      <c r="I14" s="30">
        <f t="shared" si="0"/>
        <v>200</v>
      </c>
      <c r="J14" s="50" t="str">
        <f t="shared" si="1"/>
        <v>OK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</row>
    <row r="15" spans="1:22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v>600</v>
      </c>
      <c r="I15" s="30">
        <f>H15-(SUM(K15:V15))</f>
        <v>600</v>
      </c>
      <c r="J15" s="50" t="str">
        <f t="shared" si="1"/>
        <v>OK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</row>
    <row r="16" spans="1:22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/>
      <c r="I16" s="30">
        <f t="shared" si="0"/>
        <v>0</v>
      </c>
      <c r="J16" s="50" t="str">
        <f t="shared" si="1"/>
        <v>OK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</row>
    <row r="17" spans="1:22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/>
      <c r="I17" s="30">
        <f t="shared" si="0"/>
        <v>0</v>
      </c>
      <c r="J17" s="50" t="str">
        <f t="shared" si="1"/>
        <v>OK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</row>
    <row r="18" spans="1:22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/>
      <c r="I18" s="30">
        <f t="shared" si="0"/>
        <v>0</v>
      </c>
      <c r="J18" s="50" t="str">
        <f t="shared" si="1"/>
        <v>OK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</row>
    <row r="19" spans="1:22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/>
      <c r="I19" s="30">
        <f t="shared" si="0"/>
        <v>0</v>
      </c>
      <c r="J19" s="50" t="str">
        <f t="shared" si="1"/>
        <v>OK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/>
      <c r="I20" s="30">
        <f t="shared" si="0"/>
        <v>0</v>
      </c>
      <c r="J20" s="50" t="str">
        <f t="shared" si="1"/>
        <v>OK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/>
      <c r="I21" s="30">
        <f t="shared" si="0"/>
        <v>0</v>
      </c>
      <c r="J21" s="50" t="str">
        <f t="shared" si="1"/>
        <v>OK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</row>
    <row r="22" spans="1:22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/>
      <c r="I22" s="30">
        <f t="shared" si="0"/>
        <v>0</v>
      </c>
      <c r="J22" s="50" t="str">
        <f t="shared" si="1"/>
        <v>OK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</row>
    <row r="23" spans="1:22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/>
      <c r="I23" s="30">
        <f t="shared" si="0"/>
        <v>0</v>
      </c>
      <c r="J23" s="50" t="str">
        <f t="shared" si="1"/>
        <v>OK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</row>
    <row r="24" spans="1:22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/>
      <c r="I24" s="30">
        <f t="shared" si="0"/>
        <v>0</v>
      </c>
      <c r="J24" s="50" t="str">
        <f t="shared" si="1"/>
        <v>OK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</row>
    <row r="25" spans="1:22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/>
      <c r="I25" s="30">
        <f t="shared" si="0"/>
        <v>0</v>
      </c>
      <c r="J25" s="50" t="str">
        <f t="shared" si="1"/>
        <v>OK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</row>
    <row r="26" spans="1:22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/>
      <c r="I26" s="30">
        <f t="shared" si="0"/>
        <v>0</v>
      </c>
      <c r="J26" s="50" t="str">
        <f t="shared" si="1"/>
        <v>OK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</row>
    <row r="27" spans="1:22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/>
      <c r="I27" s="30">
        <f t="shared" si="0"/>
        <v>0</v>
      </c>
      <c r="J27" s="50" t="str">
        <f t="shared" si="1"/>
        <v>OK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</row>
    <row r="28" spans="1:22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/>
      <c r="I28" s="30">
        <f t="shared" si="0"/>
        <v>0</v>
      </c>
      <c r="J28" s="50" t="str">
        <f t="shared" si="1"/>
        <v>OK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</row>
    <row r="29" spans="1:22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/>
      <c r="I29" s="30">
        <f t="shared" si="0"/>
        <v>0</v>
      </c>
      <c r="J29" s="50" t="str">
        <f t="shared" si="1"/>
        <v>OK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</row>
    <row r="30" spans="1:22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/>
      <c r="I30" s="30">
        <f t="shared" si="0"/>
        <v>0</v>
      </c>
      <c r="J30" s="50" t="str">
        <f t="shared" si="1"/>
        <v>OK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</row>
    <row r="31" spans="1:22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/>
      <c r="I31" s="30">
        <f t="shared" si="0"/>
        <v>0</v>
      </c>
      <c r="J31" s="50" t="str">
        <f t="shared" si="1"/>
        <v>OK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</row>
    <row r="32" spans="1:22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/>
      <c r="I32" s="30">
        <f t="shared" si="0"/>
        <v>0</v>
      </c>
      <c r="J32" s="50" t="str">
        <f t="shared" si="1"/>
        <v>OK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</row>
    <row r="33" spans="1:22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/>
      <c r="I33" s="30">
        <f t="shared" si="0"/>
        <v>0</v>
      </c>
      <c r="J33" s="50" t="str">
        <f t="shared" si="1"/>
        <v>OK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1:22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>
        <v>50</v>
      </c>
      <c r="I34" s="30">
        <f t="shared" si="0"/>
        <v>50</v>
      </c>
      <c r="J34" s="50" t="str">
        <f t="shared" si="1"/>
        <v>OK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</row>
    <row r="35" spans="1:22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/>
      <c r="I35" s="30">
        <f t="shared" si="0"/>
        <v>0</v>
      </c>
      <c r="J35" s="50" t="str">
        <f t="shared" si="1"/>
        <v>OK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</row>
    <row r="36" spans="1:22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/>
      <c r="I36" s="30">
        <f t="shared" si="0"/>
        <v>0</v>
      </c>
      <c r="J36" s="50" t="str">
        <f t="shared" si="1"/>
        <v>OK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</row>
    <row r="37" spans="1:22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/>
      <c r="I37" s="30">
        <f t="shared" si="0"/>
        <v>0</v>
      </c>
      <c r="J37" s="50" t="str">
        <f t="shared" si="1"/>
        <v>OK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</row>
    <row r="38" spans="1:22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/>
      <c r="I38" s="30">
        <f t="shared" si="0"/>
        <v>0</v>
      </c>
      <c r="J38" s="50" t="str">
        <f t="shared" si="1"/>
        <v>OK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</row>
    <row r="39" spans="1:22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/>
      <c r="I39" s="30">
        <f t="shared" si="0"/>
        <v>0</v>
      </c>
      <c r="J39" s="50" t="str">
        <f t="shared" si="1"/>
        <v>OK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</row>
    <row r="40" spans="1:22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/>
      <c r="I40" s="30">
        <f t="shared" si="0"/>
        <v>0</v>
      </c>
      <c r="J40" s="50" t="str">
        <f t="shared" si="1"/>
        <v>OK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</row>
    <row r="41" spans="1:22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/>
      <c r="I41" s="30">
        <f t="shared" si="0"/>
        <v>0</v>
      </c>
      <c r="J41" s="50" t="str">
        <f t="shared" si="1"/>
        <v>OK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</row>
    <row r="42" spans="1:22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/>
      <c r="I42" s="30">
        <f t="shared" si="0"/>
        <v>0</v>
      </c>
      <c r="J42" s="50" t="str">
        <f t="shared" si="1"/>
        <v>OK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</row>
    <row r="43" spans="1:22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/>
      <c r="I43" s="30">
        <f t="shared" si="0"/>
        <v>0</v>
      </c>
      <c r="J43" s="50" t="str">
        <f t="shared" si="1"/>
        <v>OK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</row>
    <row r="44" spans="1:22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/>
      <c r="I44" s="30">
        <f t="shared" si="0"/>
        <v>0</v>
      </c>
      <c r="J44" s="50" t="str">
        <f t="shared" si="1"/>
        <v>OK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</row>
    <row r="45" spans="1:22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/>
      <c r="I45" s="30">
        <f t="shared" si="0"/>
        <v>0</v>
      </c>
      <c r="J45" s="50" t="str">
        <f t="shared" si="1"/>
        <v>OK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</row>
    <row r="46" spans="1:22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/>
      <c r="I46" s="30">
        <f t="shared" si="0"/>
        <v>0</v>
      </c>
      <c r="J46" s="50" t="str">
        <f t="shared" si="1"/>
        <v>OK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</row>
    <row r="47" spans="1:22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/>
      <c r="I47" s="30">
        <f t="shared" si="0"/>
        <v>0</v>
      </c>
      <c r="J47" s="50" t="str">
        <f t="shared" si="1"/>
        <v>OK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</row>
    <row r="48" spans="1:22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/>
      <c r="I48" s="30">
        <f t="shared" si="0"/>
        <v>0</v>
      </c>
      <c r="J48" s="50" t="str">
        <f t="shared" si="1"/>
        <v>OK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</row>
    <row r="50" spans="4:4" ht="30" x14ac:dyDescent="0.25">
      <c r="D50" s="60" t="s">
        <v>94</v>
      </c>
    </row>
  </sheetData>
  <mergeCells count="18">
    <mergeCell ref="A4:A48"/>
    <mergeCell ref="B4:B48"/>
    <mergeCell ref="P1:P2"/>
    <mergeCell ref="D1:G1"/>
    <mergeCell ref="H1:J1"/>
    <mergeCell ref="K1:K2"/>
    <mergeCell ref="L1:L2"/>
    <mergeCell ref="M1:M2"/>
    <mergeCell ref="A2:J2"/>
    <mergeCell ref="Q1:Q2"/>
    <mergeCell ref="R1:R2"/>
    <mergeCell ref="S1:S2"/>
    <mergeCell ref="T1:T2"/>
    <mergeCell ref="U1:U2"/>
    <mergeCell ref="V1:V2"/>
    <mergeCell ref="A1:C1"/>
    <mergeCell ref="N1:N2"/>
    <mergeCell ref="O1:O2"/>
  </mergeCells>
  <conditionalFormatting sqref="L4:V4">
    <cfRule type="cellIs" dxfId="23" priority="22" stopIfTrue="1" operator="greaterThan">
      <formula>0</formula>
    </cfRule>
    <cfRule type="cellIs" dxfId="22" priority="23" stopIfTrue="1" operator="greaterThan">
      <formula>0</formula>
    </cfRule>
    <cfRule type="cellIs" dxfId="21" priority="24" stopIfTrue="1" operator="greaterThan">
      <formula>0</formula>
    </cfRule>
  </conditionalFormatting>
  <conditionalFormatting sqref="L5:V9">
    <cfRule type="cellIs" dxfId="20" priority="19" stopIfTrue="1" operator="greaterThan">
      <formula>0</formula>
    </cfRule>
    <cfRule type="cellIs" dxfId="19" priority="20" stopIfTrue="1" operator="greaterThan">
      <formula>0</formula>
    </cfRule>
    <cfRule type="cellIs" dxfId="18" priority="21" stopIfTrue="1" operator="greaterThan">
      <formula>0</formula>
    </cfRule>
  </conditionalFormatting>
  <conditionalFormatting sqref="L10:V10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K4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K5:K9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K10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L11:V48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K11:K4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="80" zoomScaleNormal="80" workbookViewId="0">
      <selection activeCell="E16" sqref="E1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53" bestFit="1" customWidth="1"/>
    <col min="4" max="4" width="69.28515625" style="4" bestFit="1" customWidth="1"/>
    <col min="5" max="5" width="11.28515625" style="4" customWidth="1"/>
    <col min="6" max="6" width="12.28515625" style="53" customWidth="1"/>
    <col min="7" max="7" width="12.7109375" style="48" bestFit="1" customWidth="1"/>
    <col min="8" max="8" width="9.42578125" style="54" customWidth="1"/>
    <col min="9" max="9" width="16.28515625" style="5" customWidth="1"/>
    <col min="10" max="10" width="12.5703125" style="6" customWidth="1"/>
    <col min="11" max="16384" width="9.7109375" style="1"/>
  </cols>
  <sheetData>
    <row r="1" spans="1:10" ht="45.75" customHeight="1" x14ac:dyDescent="0.25">
      <c r="A1" s="34" t="s">
        <v>40</v>
      </c>
      <c r="B1" s="34"/>
      <c r="C1" s="34"/>
      <c r="D1" s="34" t="s">
        <v>41</v>
      </c>
      <c r="E1" s="34"/>
      <c r="F1" s="34"/>
      <c r="G1" s="34"/>
      <c r="H1" s="34" t="s">
        <v>42</v>
      </c>
      <c r="I1" s="34"/>
      <c r="J1" s="34"/>
    </row>
    <row r="2" spans="1:10" s="2" customFormat="1" ht="30.75" customHeight="1" x14ac:dyDescent="0.2">
      <c r="A2" s="34" t="s">
        <v>98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s="2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37</v>
      </c>
      <c r="J3" s="24" t="s">
        <v>38</v>
      </c>
    </row>
    <row r="4" spans="1:10" x14ac:dyDescent="0.25">
      <c r="A4" s="35" t="s">
        <v>87</v>
      </c>
      <c r="B4" s="35">
        <v>1</v>
      </c>
      <c r="C4" s="32">
        <v>1</v>
      </c>
      <c r="D4" s="21" t="s">
        <v>43</v>
      </c>
      <c r="E4" s="59" t="s">
        <v>88</v>
      </c>
      <c r="F4" s="20" t="s">
        <v>89</v>
      </c>
      <c r="G4" s="49">
        <v>5</v>
      </c>
      <c r="H4" s="31">
        <f>COVEST!H4+PROEX!H4+FAED!H4+CERES!H4+ESAG!H4+CEART!H4+CEAD!H4+CEFID!H4+CESFI!H4</f>
        <v>1700</v>
      </c>
      <c r="I4" s="22">
        <f>(COVEST!H4-COVEST!I4)+(PROEX!H4-PROEX!I4)+(FAED!H4-FAED!I4)+(CERES!H4-CERES!I4)+(ESAG!H4-ESAG!I4)+(CEART!H4-CEART!I4)+(CEAD!H4-CEAD!I4)+(CEFID!H4-CEFID!I4)+(CESFI!H4-CESFI!I4)</f>
        <v>0</v>
      </c>
      <c r="J4" s="28">
        <f>H4-I4</f>
        <v>1700</v>
      </c>
    </row>
    <row r="5" spans="1:10" x14ac:dyDescent="0.25">
      <c r="A5" s="36"/>
      <c r="B5" s="36"/>
      <c r="C5" s="32">
        <v>2</v>
      </c>
      <c r="D5" s="46" t="s">
        <v>44</v>
      </c>
      <c r="E5" s="59" t="s">
        <v>88</v>
      </c>
      <c r="F5" s="20" t="s">
        <v>89</v>
      </c>
      <c r="G5" s="49">
        <v>4</v>
      </c>
      <c r="H5" s="31">
        <f>COVEST!H5+PROEX!H5+FAED!H5+CERES!H5+ESAG!H5+CEART!H5+CEAD!H5+CEFID!H5+CESFI!H5</f>
        <v>118</v>
      </c>
      <c r="I5" s="22">
        <f>(COVEST!H5-COVEST!I5)+(PROEX!H5-PROEX!I5)+(FAED!H5-FAED!I5)+(CERES!H5-CERES!I5)+(ESAG!H5-ESAG!I5)+(CEART!H5-CEART!I5)+(CEAD!H5-CEAD!I5)+(CEFID!H5-CEFID!I5)+(CESFI!H5-CESFI!I5)</f>
        <v>0</v>
      </c>
      <c r="J5" s="28">
        <f t="shared" ref="J5:J10" si="0">H5-I5</f>
        <v>118</v>
      </c>
    </row>
    <row r="6" spans="1:10" x14ac:dyDescent="0.25">
      <c r="A6" s="36"/>
      <c r="B6" s="36"/>
      <c r="C6" s="32">
        <v>3</v>
      </c>
      <c r="D6" s="46" t="s">
        <v>45</v>
      </c>
      <c r="E6" s="59" t="s">
        <v>88</v>
      </c>
      <c r="F6" s="20" t="s">
        <v>89</v>
      </c>
      <c r="G6" s="49">
        <v>9.5</v>
      </c>
      <c r="H6" s="31">
        <f>COVEST!H6+PROEX!H6+FAED!H6+CERES!H6+ESAG!H6+CEART!H6+CEAD!H6+CEFID!H6+CESFI!H6</f>
        <v>1670</v>
      </c>
      <c r="I6" s="22">
        <f>(COVEST!H6-COVEST!I6)+(PROEX!H6-PROEX!I6)+(FAED!H6-FAED!I6)+(CERES!H6-CERES!I6)+(ESAG!H6-ESAG!I6)+(CEART!H6-CEART!I6)+(CEAD!H6-CEAD!I6)+(CEFID!H6-CEFID!I6)+(CESFI!H6-CESFI!I6)</f>
        <v>0</v>
      </c>
      <c r="J6" s="28">
        <f t="shared" si="0"/>
        <v>1670</v>
      </c>
    </row>
    <row r="7" spans="1:10" x14ac:dyDescent="0.25">
      <c r="A7" s="36"/>
      <c r="B7" s="36"/>
      <c r="C7" s="32">
        <v>4</v>
      </c>
      <c r="D7" s="52" t="s">
        <v>46</v>
      </c>
      <c r="E7" s="59" t="s">
        <v>88</v>
      </c>
      <c r="F7" s="20" t="s">
        <v>89</v>
      </c>
      <c r="G7" s="49">
        <v>3.5</v>
      </c>
      <c r="H7" s="31">
        <f>COVEST!H7+PROEX!H7+FAED!H7+CERES!H7+ESAG!H7+CEART!H7+CEAD!H7+CEFID!H7+CESFI!H7</f>
        <v>2850</v>
      </c>
      <c r="I7" s="22">
        <f>(COVEST!H7-COVEST!I7)+(PROEX!H7-PROEX!I7)+(FAED!H7-FAED!I7)+(CERES!H7-CERES!I7)+(ESAG!H7-ESAG!I7)+(CEART!H7-CEART!I7)+(CEAD!H7-CEAD!I7)+(CEFID!H7-CEFID!I7)+(CESFI!H7-CESFI!I7)</f>
        <v>0</v>
      </c>
      <c r="J7" s="28">
        <f t="shared" si="0"/>
        <v>2850</v>
      </c>
    </row>
    <row r="8" spans="1:10" ht="15" customHeight="1" x14ac:dyDescent="0.25">
      <c r="A8" s="36"/>
      <c r="B8" s="36"/>
      <c r="C8" s="32">
        <v>5</v>
      </c>
      <c r="D8" s="52" t="s">
        <v>47</v>
      </c>
      <c r="E8" s="59" t="s">
        <v>88</v>
      </c>
      <c r="F8" s="20" t="s">
        <v>89</v>
      </c>
      <c r="G8" s="49">
        <v>6</v>
      </c>
      <c r="H8" s="31">
        <f>COVEST!H8+PROEX!H8+FAED!H8+CERES!H8+ESAG!H8+CEART!H8+CEAD!H8+CEFID!H8+CESFI!H8</f>
        <v>492</v>
      </c>
      <c r="I8" s="22">
        <f>(COVEST!H8-COVEST!I8)+(PROEX!H8-PROEX!I8)+(FAED!H8-FAED!I8)+(CERES!H8-CERES!I8)+(ESAG!H8-ESAG!I8)+(CEART!H8-CEART!I8)+(CEAD!H8-CEAD!I8)+(CEFID!H8-CEFID!I8)+(CESFI!H8-CESFI!I8)</f>
        <v>0</v>
      </c>
      <c r="J8" s="28">
        <f t="shared" si="0"/>
        <v>492</v>
      </c>
    </row>
    <row r="9" spans="1:10" x14ac:dyDescent="0.25">
      <c r="A9" s="36"/>
      <c r="B9" s="36"/>
      <c r="C9" s="32">
        <v>6</v>
      </c>
      <c r="D9" s="46" t="s">
        <v>48</v>
      </c>
      <c r="E9" s="59" t="s">
        <v>88</v>
      </c>
      <c r="F9" s="20" t="s">
        <v>89</v>
      </c>
      <c r="G9" s="49">
        <v>4</v>
      </c>
      <c r="H9" s="31">
        <f>COVEST!H9+PROEX!H9+FAED!H9+CERES!H9+ESAG!H9+CEART!H9+CEAD!H9+CEFID!H9+CESFI!H9</f>
        <v>42</v>
      </c>
      <c r="I9" s="22">
        <f>(COVEST!H9-COVEST!I9)+(PROEX!H9-PROEX!I9)+(FAED!H9-FAED!I9)+(CERES!H9-CERES!I9)+(ESAG!H9-ESAG!I9)+(CEART!H9-CEART!I9)+(CEAD!H9-CEAD!I9)+(CEFID!H9-CEFID!I9)+(CESFI!H9-CESFI!I9)</f>
        <v>0</v>
      </c>
      <c r="J9" s="28">
        <f t="shared" si="0"/>
        <v>42</v>
      </c>
    </row>
    <row r="10" spans="1:10" ht="30" x14ac:dyDescent="0.25">
      <c r="A10" s="36"/>
      <c r="B10" s="36"/>
      <c r="C10" s="32">
        <v>7</v>
      </c>
      <c r="D10" s="46" t="s">
        <v>49</v>
      </c>
      <c r="E10" s="59" t="s">
        <v>88</v>
      </c>
      <c r="F10" s="20" t="s">
        <v>89</v>
      </c>
      <c r="G10" s="49">
        <v>4</v>
      </c>
      <c r="H10" s="31">
        <f>COVEST!H10+PROEX!H10+FAED!H10+CERES!H10+ESAG!H10+CEART!H10+CEAD!H10+CEFID!H10+CESFI!H10</f>
        <v>178</v>
      </c>
      <c r="I10" s="22">
        <f>(COVEST!H10-COVEST!I10)+(PROEX!H10-PROEX!I10)+(FAED!H10-FAED!I10)+(CERES!H10-CERES!I10)+(ESAG!H10-ESAG!I10)+(CEART!H10-CEART!I10)+(CEAD!H10-CEAD!I10)+(CEFID!H10-CEFID!I10)+(CESFI!H10-CESFI!I10)</f>
        <v>0</v>
      </c>
      <c r="J10" s="28">
        <f t="shared" si="0"/>
        <v>178</v>
      </c>
    </row>
    <row r="11" spans="1:10" x14ac:dyDescent="0.25">
      <c r="A11" s="36"/>
      <c r="B11" s="36"/>
      <c r="C11" s="32">
        <v>8</v>
      </c>
      <c r="D11" s="46" t="s">
        <v>50</v>
      </c>
      <c r="E11" s="59" t="s">
        <v>88</v>
      </c>
      <c r="F11" s="20" t="s">
        <v>89</v>
      </c>
      <c r="G11" s="49">
        <v>4.2</v>
      </c>
      <c r="H11" s="31">
        <f>COVEST!H11+PROEX!H11+FAED!H11+CERES!H11+ESAG!H11+CEART!H11+CEAD!H11+CEFID!H11+CESFI!H11</f>
        <v>1500</v>
      </c>
      <c r="I11" s="22">
        <f>(COVEST!H11-COVEST!I11)+(PROEX!H11-PROEX!I11)+(FAED!H11-FAED!I11)+(CERES!H11-CERES!I11)+(ESAG!H11-ESAG!I11)+(CEART!H11-CEART!I11)+(CEAD!H11-CEAD!I11)+(CEFID!H11-CEFID!I11)+(CESFI!H11-CESFI!I11)</f>
        <v>0</v>
      </c>
      <c r="J11" s="28">
        <f t="shared" ref="J11:J17" si="1">H11-I11</f>
        <v>1500</v>
      </c>
    </row>
    <row r="12" spans="1:10" x14ac:dyDescent="0.25">
      <c r="A12" s="36"/>
      <c r="B12" s="36"/>
      <c r="C12" s="32">
        <v>9</v>
      </c>
      <c r="D12" s="46" t="s">
        <v>51</v>
      </c>
      <c r="E12" s="59" t="s">
        <v>88</v>
      </c>
      <c r="F12" s="20" t="s">
        <v>89</v>
      </c>
      <c r="G12" s="49">
        <v>4.2</v>
      </c>
      <c r="H12" s="31">
        <f>COVEST!H12+PROEX!H12+FAED!H12+CERES!H12+ESAG!H12+CEART!H12+CEAD!H12+CEFID!H12+CESFI!H12</f>
        <v>574</v>
      </c>
      <c r="I12" s="22">
        <f>(COVEST!H12-COVEST!I12)+(PROEX!H12-PROEX!I12)+(FAED!H12-FAED!I12)+(CERES!H12-CERES!I12)+(ESAG!H12-ESAG!I12)+(CEART!H12-CEART!I12)+(CEAD!H12-CEAD!I12)+(CEFID!H12-CEFID!I12)+(CESFI!H12-CESFI!I12)</f>
        <v>0</v>
      </c>
      <c r="J12" s="28">
        <f t="shared" si="1"/>
        <v>574</v>
      </c>
    </row>
    <row r="13" spans="1:10" x14ac:dyDescent="0.25">
      <c r="A13" s="36"/>
      <c r="B13" s="36"/>
      <c r="C13" s="32">
        <v>10</v>
      </c>
      <c r="D13" s="46" t="s">
        <v>52</v>
      </c>
      <c r="E13" s="59" t="s">
        <v>88</v>
      </c>
      <c r="F13" s="20" t="s">
        <v>89</v>
      </c>
      <c r="G13" s="49">
        <v>3.5</v>
      </c>
      <c r="H13" s="31">
        <f>COVEST!H13+PROEX!H13+FAED!H13+CERES!H13+ESAG!H13+CEART!H13+CEAD!H13+CEFID!H13+CESFI!H13</f>
        <v>490</v>
      </c>
      <c r="I13" s="22">
        <f>(COVEST!H13-COVEST!I13)+(PROEX!H13-PROEX!I13)+(FAED!H13-FAED!I13)+(CERES!H13-CERES!I13)+(ESAG!H13-ESAG!I13)+(CEART!H13-CEART!I13)+(CEAD!H13-CEAD!I13)+(CEFID!H13-CEFID!I13)+(CESFI!H13-CESFI!I13)</f>
        <v>0</v>
      </c>
      <c r="J13" s="28">
        <f t="shared" si="1"/>
        <v>490</v>
      </c>
    </row>
    <row r="14" spans="1:10" x14ac:dyDescent="0.25">
      <c r="A14" s="36"/>
      <c r="B14" s="36"/>
      <c r="C14" s="32">
        <v>11</v>
      </c>
      <c r="D14" s="46" t="s">
        <v>53</v>
      </c>
      <c r="E14" s="59" t="s">
        <v>88</v>
      </c>
      <c r="F14" s="20" t="s">
        <v>89</v>
      </c>
      <c r="G14" s="49">
        <v>2.5</v>
      </c>
      <c r="H14" s="31">
        <f>COVEST!H14+PROEX!H14+FAED!H14+CERES!H14+ESAG!H14+CEART!H14+CEAD!H14+CEFID!H14+CESFI!H14</f>
        <v>810</v>
      </c>
      <c r="I14" s="22">
        <f>(COVEST!H14-COVEST!I14)+(PROEX!H14-PROEX!I14)+(FAED!H14-FAED!I14)+(CERES!H14-CERES!I14)+(ESAG!H14-ESAG!I14)+(CEART!H14-CEART!I14)+(CEAD!H14-CEAD!I14)+(CEFID!H14-CEFID!I14)+(CESFI!H14-CESFI!I14)</f>
        <v>0</v>
      </c>
      <c r="J14" s="28">
        <f t="shared" si="1"/>
        <v>810</v>
      </c>
    </row>
    <row r="15" spans="1:10" x14ac:dyDescent="0.25">
      <c r="A15" s="36"/>
      <c r="B15" s="36"/>
      <c r="C15" s="32">
        <v>12</v>
      </c>
      <c r="D15" s="46" t="s">
        <v>54</v>
      </c>
      <c r="E15" s="59" t="s">
        <v>88</v>
      </c>
      <c r="F15" s="20" t="s">
        <v>89</v>
      </c>
      <c r="G15" s="49">
        <v>3.5</v>
      </c>
      <c r="H15" s="31">
        <f>COVEST!H15+PROEX!H15+FAED!H15+CERES!H15+ESAG!H15+CEART!H15+CEAD!H15+CEFID!H15+CESFI!H15</f>
        <v>3000</v>
      </c>
      <c r="I15" s="22">
        <f>(COVEST!H15-COVEST!I15)+(PROEX!H15-PROEX!I15)+(FAED!H15-FAED!I15)+(CERES!H15-CERES!I15)+(ESAG!H15-ESAG!I15)+(CEART!H15-CEART!I15)+(CEAD!H15-CEAD!I15)+(CEFID!H15-CEFID!I15)+(CESFI!H15-CESFI!I15)</f>
        <v>0</v>
      </c>
      <c r="J15" s="28">
        <f t="shared" si="1"/>
        <v>3000</v>
      </c>
    </row>
    <row r="16" spans="1:10" x14ac:dyDescent="0.25">
      <c r="A16" s="36"/>
      <c r="B16" s="36"/>
      <c r="C16" s="32">
        <v>13</v>
      </c>
      <c r="D16" s="46" t="s">
        <v>55</v>
      </c>
      <c r="E16" s="59" t="s">
        <v>88</v>
      </c>
      <c r="F16" s="20" t="s">
        <v>89</v>
      </c>
      <c r="G16" s="49">
        <v>6</v>
      </c>
      <c r="H16" s="31">
        <f>COVEST!H16+PROEX!H16+FAED!H16+CERES!H16+ESAG!H16+CEART!H16+CEAD!H16+CEFID!H16+CESFI!H16</f>
        <v>30</v>
      </c>
      <c r="I16" s="22">
        <f>(COVEST!H16-COVEST!I16)+(PROEX!H16-PROEX!I16)+(FAED!H16-FAED!I16)+(CERES!H16-CERES!I16)+(ESAG!H16-ESAG!I16)+(CEART!H16-CEART!I16)+(CEAD!H16-CEAD!I16)+(CEFID!H16-CEFID!I16)+(CESFI!H16-CESFI!I16)</f>
        <v>0</v>
      </c>
      <c r="J16" s="28">
        <f t="shared" si="1"/>
        <v>30</v>
      </c>
    </row>
    <row r="17" spans="1:10" x14ac:dyDescent="0.25">
      <c r="A17" s="36"/>
      <c r="B17" s="36"/>
      <c r="C17" s="32">
        <v>14</v>
      </c>
      <c r="D17" s="46" t="s">
        <v>56</v>
      </c>
      <c r="E17" s="59" t="s">
        <v>88</v>
      </c>
      <c r="F17" s="20" t="s">
        <v>89</v>
      </c>
      <c r="G17" s="49">
        <v>7</v>
      </c>
      <c r="H17" s="31">
        <f>COVEST!H17+PROEX!H17+FAED!H17+CERES!H17+ESAG!H17+CEART!H17+CEAD!H17+CEFID!H17+CESFI!H17</f>
        <v>20</v>
      </c>
      <c r="I17" s="22">
        <f>(COVEST!H17-COVEST!I17)+(PROEX!H17-PROEX!I17)+(FAED!H17-FAED!I17)+(CERES!H17-CERES!I17)+(ESAG!H17-ESAG!I17)+(CEART!H17-CEART!I17)+(CEAD!H17-CEAD!I17)+(CEFID!H17-CEFID!I17)+(CESFI!H17-CESFI!I17)</f>
        <v>0</v>
      </c>
      <c r="J17" s="28">
        <f t="shared" si="1"/>
        <v>20</v>
      </c>
    </row>
    <row r="18" spans="1:10" x14ac:dyDescent="0.25">
      <c r="A18" s="36"/>
      <c r="B18" s="36"/>
      <c r="C18" s="21">
        <v>15</v>
      </c>
      <c r="D18" s="21" t="s">
        <v>57</v>
      </c>
      <c r="E18" s="59" t="s">
        <v>88</v>
      </c>
      <c r="F18" s="20" t="s">
        <v>89</v>
      </c>
      <c r="G18" s="49">
        <v>4</v>
      </c>
      <c r="H18" s="31">
        <f>COVEST!H18+PROEX!H18+FAED!H18+CERES!H18+ESAG!H18+CEART!H18+CEAD!H18+CEFID!H18+CESFI!H18</f>
        <v>5</v>
      </c>
      <c r="I18" s="22">
        <f>(COVEST!H18-COVEST!I18)+(PROEX!H18-PROEX!I18)+(FAED!H18-FAED!I18)+(CERES!H18-CERES!I18)+(ESAG!H18-ESAG!I18)+(CEART!H18-CEART!I18)+(CEAD!H18-CEAD!I18)+(CEFID!H18-CEFID!I18)+(CESFI!H18-CESFI!I18)</f>
        <v>0</v>
      </c>
      <c r="J18" s="28">
        <f t="shared" ref="J18:J48" si="2">H18-I18</f>
        <v>5</v>
      </c>
    </row>
    <row r="19" spans="1:10" x14ac:dyDescent="0.25">
      <c r="A19" s="36"/>
      <c r="B19" s="36"/>
      <c r="C19" s="21">
        <v>16</v>
      </c>
      <c r="D19" s="21" t="s">
        <v>58</v>
      </c>
      <c r="E19" s="59" t="s">
        <v>88</v>
      </c>
      <c r="F19" s="20" t="s">
        <v>89</v>
      </c>
      <c r="G19" s="49">
        <v>3.05</v>
      </c>
      <c r="H19" s="31">
        <f>COVEST!H19+PROEX!H19+FAED!H19+CERES!H19+ESAG!H19+CEART!H19+CEAD!H19+CEFID!H19+CESFI!H19</f>
        <v>2</v>
      </c>
      <c r="I19" s="22">
        <f>(COVEST!H19-COVEST!I19)+(PROEX!H19-PROEX!I19)+(FAED!H19-FAED!I19)+(CERES!H19-CERES!I19)+(ESAG!H19-ESAG!I19)+(CEART!H19-CEART!I19)+(CEAD!H19-CEAD!I19)+(CEFID!H19-CEFID!I19)+(CESFI!H19-CESFI!I19)</f>
        <v>0</v>
      </c>
      <c r="J19" s="28">
        <f t="shared" si="2"/>
        <v>2</v>
      </c>
    </row>
    <row r="20" spans="1:10" x14ac:dyDescent="0.25">
      <c r="A20" s="36"/>
      <c r="B20" s="36"/>
      <c r="C20" s="21">
        <v>17</v>
      </c>
      <c r="D20" s="21" t="s">
        <v>59</v>
      </c>
      <c r="E20" s="59" t="s">
        <v>88</v>
      </c>
      <c r="F20" s="20" t="s">
        <v>89</v>
      </c>
      <c r="G20" s="49">
        <v>0.5</v>
      </c>
      <c r="H20" s="31">
        <f>COVEST!H20+PROEX!H20+FAED!H20+CERES!H20+ESAG!H20+CEART!H20+CEAD!H20+CEFID!H20+CESFI!H20</f>
        <v>20440</v>
      </c>
      <c r="I20" s="22">
        <f>(COVEST!H20-COVEST!I20)+(PROEX!H20-PROEX!I20)+(FAED!H20-FAED!I20)+(CERES!H20-CERES!I20)+(ESAG!H20-ESAG!I20)+(CEART!H20-CEART!I20)+(CEAD!H20-CEAD!I20)+(CEFID!H20-CEFID!I20)+(CESFI!H20-CESFI!I20)</f>
        <v>0</v>
      </c>
      <c r="J20" s="28">
        <f t="shared" si="2"/>
        <v>20440</v>
      </c>
    </row>
    <row r="21" spans="1:10" ht="45" x14ac:dyDescent="0.25">
      <c r="A21" s="36"/>
      <c r="B21" s="36"/>
      <c r="C21" s="21">
        <v>18</v>
      </c>
      <c r="D21" s="21" t="s">
        <v>60</v>
      </c>
      <c r="E21" s="59" t="s">
        <v>88</v>
      </c>
      <c r="F21" s="20" t="s">
        <v>90</v>
      </c>
      <c r="G21" s="49">
        <v>9</v>
      </c>
      <c r="H21" s="31">
        <f>COVEST!H21+PROEX!H21+FAED!H21+CERES!H21+ESAG!H21+CEART!H21+CEAD!H21+CEFID!H21+CESFI!H21</f>
        <v>1201</v>
      </c>
      <c r="I21" s="22">
        <f>(COVEST!H21-COVEST!I21)+(PROEX!H21-PROEX!I21)+(FAED!H21-FAED!I21)+(CERES!H21-CERES!I21)+(ESAG!H21-ESAG!I21)+(CEART!H21-CEART!I21)+(CEAD!H21-CEAD!I21)+(CEFID!H21-CEFID!I21)+(CESFI!H21-CESFI!I21)</f>
        <v>0</v>
      </c>
      <c r="J21" s="28">
        <f t="shared" si="2"/>
        <v>1201</v>
      </c>
    </row>
    <row r="22" spans="1:10" x14ac:dyDescent="0.25">
      <c r="A22" s="36"/>
      <c r="B22" s="36"/>
      <c r="C22" s="21">
        <v>19</v>
      </c>
      <c r="D22" s="21" t="s">
        <v>61</v>
      </c>
      <c r="E22" s="59" t="s">
        <v>88</v>
      </c>
      <c r="F22" s="20" t="s">
        <v>89</v>
      </c>
      <c r="G22" s="49">
        <v>2</v>
      </c>
      <c r="H22" s="31">
        <f>COVEST!H22+PROEX!H22+FAED!H22+CERES!H22+ESAG!H22+CEART!H22+CEAD!H22+CEFID!H22+CESFI!H22</f>
        <v>1320</v>
      </c>
      <c r="I22" s="22">
        <f>(COVEST!H22-COVEST!I22)+(PROEX!H22-PROEX!I22)+(FAED!H22-FAED!I22)+(CERES!H22-CERES!I22)+(ESAG!H22-ESAG!I22)+(CEART!H22-CEART!I22)+(CEAD!H22-CEAD!I22)+(CEFID!H22-CEFID!I22)+(CESFI!H22-CESFI!I22)</f>
        <v>0</v>
      </c>
      <c r="J22" s="28">
        <f t="shared" si="2"/>
        <v>1320</v>
      </c>
    </row>
    <row r="23" spans="1:10" x14ac:dyDescent="0.25">
      <c r="A23" s="36"/>
      <c r="B23" s="36"/>
      <c r="C23" s="21">
        <v>20</v>
      </c>
      <c r="D23" s="21" t="s">
        <v>62</v>
      </c>
      <c r="E23" s="59" t="s">
        <v>88</v>
      </c>
      <c r="F23" s="20" t="s">
        <v>89</v>
      </c>
      <c r="G23" s="49">
        <v>5</v>
      </c>
      <c r="H23" s="31">
        <f>COVEST!H23+PROEX!H23+FAED!H23+CERES!H23+ESAG!H23+CEART!H23+CEAD!H23+CEFID!H23+CESFI!H23</f>
        <v>5</v>
      </c>
      <c r="I23" s="22">
        <f>(COVEST!H23-COVEST!I23)+(PROEX!H23-PROEX!I23)+(FAED!H23-FAED!I23)+(CERES!H23-CERES!I23)+(ESAG!H23-ESAG!I23)+(CEART!H23-CEART!I23)+(CEAD!H23-CEAD!I23)+(CEFID!H23-CEFID!I23)+(CESFI!H23-CESFI!I23)</f>
        <v>0</v>
      </c>
      <c r="J23" s="28">
        <f t="shared" si="2"/>
        <v>5</v>
      </c>
    </row>
    <row r="24" spans="1:10" x14ac:dyDescent="0.25">
      <c r="A24" s="36"/>
      <c r="B24" s="36"/>
      <c r="C24" s="21">
        <v>21</v>
      </c>
      <c r="D24" s="21" t="s">
        <v>63</v>
      </c>
      <c r="E24" s="59" t="s">
        <v>88</v>
      </c>
      <c r="F24" s="20" t="s">
        <v>89</v>
      </c>
      <c r="G24" s="49">
        <v>3</v>
      </c>
      <c r="H24" s="31">
        <f>COVEST!H24+PROEX!H24+FAED!H24+CERES!H24+ESAG!H24+CEART!H24+CEAD!H24+CEFID!H24+CESFI!H24</f>
        <v>20</v>
      </c>
      <c r="I24" s="22">
        <f>(COVEST!H24-COVEST!I24)+(PROEX!H24-PROEX!I24)+(FAED!H24-FAED!I24)+(CERES!H24-CERES!I24)+(ESAG!H24-ESAG!I24)+(CEART!H24-CEART!I24)+(CEAD!H24-CEAD!I24)+(CEFID!H24-CEFID!I24)+(CESFI!H24-CESFI!I24)</f>
        <v>0</v>
      </c>
      <c r="J24" s="28">
        <f t="shared" si="2"/>
        <v>20</v>
      </c>
    </row>
    <row r="25" spans="1:10" x14ac:dyDescent="0.25">
      <c r="A25" s="36"/>
      <c r="B25" s="36"/>
      <c r="C25" s="21">
        <v>22</v>
      </c>
      <c r="D25" s="21" t="s">
        <v>64</v>
      </c>
      <c r="E25" s="59" t="s">
        <v>88</v>
      </c>
      <c r="F25" s="20" t="s">
        <v>89</v>
      </c>
      <c r="G25" s="49">
        <v>3.5</v>
      </c>
      <c r="H25" s="31">
        <f>COVEST!H25+PROEX!H25+FAED!H25+CERES!H25+ESAG!H25+CEART!H25+CEAD!H25+CEFID!H25+CESFI!H25</f>
        <v>1350</v>
      </c>
      <c r="I25" s="22">
        <f>(COVEST!H25-COVEST!I25)+(PROEX!H25-PROEX!I25)+(FAED!H25-FAED!I25)+(CERES!H25-CERES!I25)+(ESAG!H25-ESAG!I25)+(CEART!H25-CEART!I25)+(CEAD!H25-CEAD!I25)+(CEFID!H25-CEFID!I25)+(CESFI!H25-CESFI!I25)</f>
        <v>0</v>
      </c>
      <c r="J25" s="28">
        <f t="shared" si="2"/>
        <v>1350</v>
      </c>
    </row>
    <row r="26" spans="1:10" x14ac:dyDescent="0.25">
      <c r="A26" s="36"/>
      <c r="B26" s="36"/>
      <c r="C26" s="21">
        <v>23</v>
      </c>
      <c r="D26" s="21" t="s">
        <v>65</v>
      </c>
      <c r="E26" s="59" t="s">
        <v>88</v>
      </c>
      <c r="F26" s="20" t="s">
        <v>89</v>
      </c>
      <c r="G26" s="49">
        <v>6</v>
      </c>
      <c r="H26" s="31">
        <f>COVEST!H26+PROEX!H26+FAED!H26+CERES!H26+ESAG!H26+CEART!H26+CEAD!H26+CEFID!H26+CESFI!H26</f>
        <v>40</v>
      </c>
      <c r="I26" s="22">
        <f>(COVEST!H26-COVEST!I26)+(PROEX!H26-PROEX!I26)+(FAED!H26-FAED!I26)+(CERES!H26-CERES!I26)+(ESAG!H26-ESAG!I26)+(CEART!H26-CEART!I26)+(CEAD!H26-CEAD!I26)+(CEFID!H26-CEFID!I26)+(CESFI!H26-CESFI!I26)</f>
        <v>0</v>
      </c>
      <c r="J26" s="28">
        <f t="shared" si="2"/>
        <v>40</v>
      </c>
    </row>
    <row r="27" spans="1:10" x14ac:dyDescent="0.25">
      <c r="A27" s="36"/>
      <c r="B27" s="36"/>
      <c r="C27" s="21">
        <v>24</v>
      </c>
      <c r="D27" s="21" t="s">
        <v>66</v>
      </c>
      <c r="E27" s="59" t="s">
        <v>88</v>
      </c>
      <c r="F27" s="20" t="s">
        <v>89</v>
      </c>
      <c r="G27" s="49">
        <v>4</v>
      </c>
      <c r="H27" s="31">
        <f>COVEST!H27+PROEX!H27+FAED!H27+CERES!H27+ESAG!H27+CEART!H27+CEAD!H27+CEFID!H27+CESFI!H27</f>
        <v>10</v>
      </c>
      <c r="I27" s="22">
        <f>(COVEST!H27-COVEST!I27)+(PROEX!H27-PROEX!I27)+(FAED!H27-FAED!I27)+(CERES!H27-CERES!I27)+(ESAG!H27-ESAG!I27)+(CEART!H27-CEART!I27)+(CEAD!H27-CEAD!I27)+(CEFID!H27-CEFID!I27)+(CESFI!H27-CESFI!I27)</f>
        <v>0</v>
      </c>
      <c r="J27" s="28">
        <f t="shared" si="2"/>
        <v>10</v>
      </c>
    </row>
    <row r="28" spans="1:10" x14ac:dyDescent="0.25">
      <c r="A28" s="36"/>
      <c r="B28" s="36"/>
      <c r="C28" s="21">
        <v>25</v>
      </c>
      <c r="D28" s="21" t="s">
        <v>67</v>
      </c>
      <c r="E28" s="59" t="s">
        <v>88</v>
      </c>
      <c r="F28" s="20" t="s">
        <v>89</v>
      </c>
      <c r="G28" s="49">
        <v>6</v>
      </c>
      <c r="H28" s="31">
        <f>COVEST!H28+PROEX!H28+FAED!H28+CERES!H28+ESAG!H28+CEART!H28+CEAD!H28+CEFID!H28+CESFI!H28</f>
        <v>20</v>
      </c>
      <c r="I28" s="22">
        <f>(COVEST!H28-COVEST!I28)+(PROEX!H28-PROEX!I28)+(FAED!H28-FAED!I28)+(CERES!H28-CERES!I28)+(ESAG!H28-ESAG!I28)+(CEART!H28-CEART!I28)+(CEAD!H28-CEAD!I28)+(CEFID!H28-CEFID!I28)+(CESFI!H28-CESFI!I28)</f>
        <v>0</v>
      </c>
      <c r="J28" s="28">
        <f t="shared" si="2"/>
        <v>20</v>
      </c>
    </row>
    <row r="29" spans="1:10" x14ac:dyDescent="0.25">
      <c r="A29" s="36"/>
      <c r="B29" s="36"/>
      <c r="C29" s="21">
        <v>26</v>
      </c>
      <c r="D29" s="21" t="s">
        <v>68</v>
      </c>
      <c r="E29" s="59" t="s">
        <v>88</v>
      </c>
      <c r="F29" s="20" t="s">
        <v>89</v>
      </c>
      <c r="G29" s="49">
        <v>10</v>
      </c>
      <c r="H29" s="31">
        <f>COVEST!H29+PROEX!H29+FAED!H29+CERES!H29+ESAG!H29+CEART!H29+CEAD!H29+CEFID!H29+CESFI!H29</f>
        <v>3</v>
      </c>
      <c r="I29" s="22">
        <f>(COVEST!H29-COVEST!I29)+(PROEX!H29-PROEX!I29)+(FAED!H29-FAED!I29)+(CERES!H29-CERES!I29)+(ESAG!H29-ESAG!I29)+(CEART!H29-CEART!I29)+(CEAD!H29-CEAD!I29)+(CEFID!H29-CEFID!I29)+(CESFI!H29-CESFI!I29)</f>
        <v>0</v>
      </c>
      <c r="J29" s="28">
        <f t="shared" si="2"/>
        <v>3</v>
      </c>
    </row>
    <row r="30" spans="1:10" x14ac:dyDescent="0.25">
      <c r="A30" s="36"/>
      <c r="B30" s="36"/>
      <c r="C30" s="21">
        <v>27</v>
      </c>
      <c r="D30" s="21" t="s">
        <v>69</v>
      </c>
      <c r="E30" s="59" t="s">
        <v>88</v>
      </c>
      <c r="F30" s="20" t="s">
        <v>89</v>
      </c>
      <c r="G30" s="49">
        <v>1.6</v>
      </c>
      <c r="H30" s="31">
        <f>COVEST!H30+PROEX!H30+FAED!H30+CERES!H30+ESAG!H30+CEART!H30+CEAD!H30+CEFID!H30+CESFI!H30</f>
        <v>1220</v>
      </c>
      <c r="I30" s="22">
        <f>(COVEST!H30-COVEST!I30)+(PROEX!H30-PROEX!I30)+(FAED!H30-FAED!I30)+(CERES!H30-CERES!I30)+(ESAG!H30-ESAG!I30)+(CEART!H30-CEART!I30)+(CEAD!H30-CEAD!I30)+(CEFID!H30-CEFID!I30)+(CESFI!H30-CESFI!I30)</f>
        <v>0</v>
      </c>
      <c r="J30" s="28">
        <f t="shared" si="2"/>
        <v>1220</v>
      </c>
    </row>
    <row r="31" spans="1:10" x14ac:dyDescent="0.25">
      <c r="A31" s="36"/>
      <c r="B31" s="36"/>
      <c r="C31" s="21">
        <v>28</v>
      </c>
      <c r="D31" s="21" t="s">
        <v>70</v>
      </c>
      <c r="E31" s="59" t="s">
        <v>88</v>
      </c>
      <c r="F31" s="20" t="s">
        <v>89</v>
      </c>
      <c r="G31" s="49">
        <v>8</v>
      </c>
      <c r="H31" s="31">
        <f>COVEST!H31+PROEX!H31+FAED!H31+CERES!H31+ESAG!H31+CEART!H31+CEAD!H31+CEFID!H31+CESFI!H31</f>
        <v>10</v>
      </c>
      <c r="I31" s="22">
        <f>(COVEST!H31-COVEST!I31)+(PROEX!H31-PROEX!I31)+(FAED!H31-FAED!I31)+(CERES!H31-CERES!I31)+(ESAG!H31-ESAG!I31)+(CEART!H31-CEART!I31)+(CEAD!H31-CEAD!I31)+(CEFID!H31-CEFID!I31)+(CESFI!H31-CESFI!I31)</f>
        <v>0</v>
      </c>
      <c r="J31" s="28">
        <f t="shared" si="2"/>
        <v>10</v>
      </c>
    </row>
    <row r="32" spans="1:10" x14ac:dyDescent="0.25">
      <c r="A32" s="36"/>
      <c r="B32" s="36"/>
      <c r="C32" s="21">
        <v>29</v>
      </c>
      <c r="D32" s="21" t="s">
        <v>71</v>
      </c>
      <c r="E32" s="59" t="s">
        <v>88</v>
      </c>
      <c r="F32" s="20" t="s">
        <v>89</v>
      </c>
      <c r="G32" s="49">
        <v>3</v>
      </c>
      <c r="H32" s="31">
        <f>COVEST!H32+PROEX!H32+FAED!H32+CERES!H32+ESAG!H32+CEART!H32+CEAD!H32+CEFID!H32+CESFI!H32</f>
        <v>40</v>
      </c>
      <c r="I32" s="22">
        <f>(COVEST!H32-COVEST!I32)+(PROEX!H32-PROEX!I32)+(FAED!H32-FAED!I32)+(CERES!H32-CERES!I32)+(ESAG!H32-ESAG!I32)+(CEART!H32-CEART!I32)+(CEAD!H32-CEAD!I32)+(CEFID!H32-CEFID!I32)+(CESFI!H32-CESFI!I32)</f>
        <v>0</v>
      </c>
      <c r="J32" s="28">
        <f t="shared" si="2"/>
        <v>40</v>
      </c>
    </row>
    <row r="33" spans="1:10" x14ac:dyDescent="0.25">
      <c r="A33" s="36"/>
      <c r="B33" s="36"/>
      <c r="C33" s="21">
        <v>30</v>
      </c>
      <c r="D33" s="21" t="s">
        <v>72</v>
      </c>
      <c r="E33" s="59" t="s">
        <v>88</v>
      </c>
      <c r="F33" s="20" t="s">
        <v>89</v>
      </c>
      <c r="G33" s="49">
        <v>7.5</v>
      </c>
      <c r="H33" s="31">
        <f>COVEST!H33+PROEX!H33+FAED!H33+CERES!H33+ESAG!H33+CEART!H33+CEAD!H33+CEFID!H33+CESFI!H33</f>
        <v>139</v>
      </c>
      <c r="I33" s="22">
        <f>(COVEST!H33-COVEST!I33)+(PROEX!H33-PROEX!I33)+(FAED!H33-FAED!I33)+(CERES!H33-CERES!I33)+(ESAG!H33-ESAG!I33)+(CEART!H33-CEART!I33)+(CEAD!H33-CEAD!I33)+(CEFID!H33-CEFID!I33)+(CESFI!H33-CESFI!I33)</f>
        <v>0</v>
      </c>
      <c r="J33" s="28">
        <f t="shared" si="2"/>
        <v>139</v>
      </c>
    </row>
    <row r="34" spans="1:10" x14ac:dyDescent="0.25">
      <c r="A34" s="36"/>
      <c r="B34" s="36"/>
      <c r="C34" s="21">
        <v>31</v>
      </c>
      <c r="D34" s="21" t="s">
        <v>73</v>
      </c>
      <c r="E34" s="59" t="s">
        <v>88</v>
      </c>
      <c r="F34" s="20" t="s">
        <v>91</v>
      </c>
      <c r="G34" s="49">
        <v>17</v>
      </c>
      <c r="H34" s="31">
        <f>COVEST!H34+PROEX!H34+FAED!H34+CERES!H34+ESAG!H34+CEART!H34+CEAD!H34+CEFID!H34+CESFI!H34</f>
        <v>130</v>
      </c>
      <c r="I34" s="22">
        <f>(COVEST!H34-COVEST!I34)+(PROEX!H34-PROEX!I34)+(FAED!H34-FAED!I34)+(CERES!H34-CERES!I34)+(ESAG!H34-ESAG!I34)+(CEART!H34-CEART!I34)+(CEAD!H34-CEAD!I34)+(CEFID!H34-CEFID!I34)+(CESFI!H34-CESFI!I34)</f>
        <v>0</v>
      </c>
      <c r="J34" s="28">
        <f t="shared" si="2"/>
        <v>130</v>
      </c>
    </row>
    <row r="35" spans="1:10" ht="30" x14ac:dyDescent="0.25">
      <c r="A35" s="36"/>
      <c r="B35" s="36"/>
      <c r="C35" s="21">
        <v>32</v>
      </c>
      <c r="D35" s="21" t="s">
        <v>74</v>
      </c>
      <c r="E35" s="59" t="s">
        <v>88</v>
      </c>
      <c r="F35" s="20" t="s">
        <v>90</v>
      </c>
      <c r="G35" s="49">
        <v>9</v>
      </c>
      <c r="H35" s="31">
        <f>COVEST!H35+PROEX!H35+FAED!H35+CERES!H35+ESAG!H35+CEART!H35+CEAD!H35+CEFID!H35+CESFI!H35</f>
        <v>293</v>
      </c>
      <c r="I35" s="22">
        <f>(COVEST!H35-COVEST!I35)+(PROEX!H35-PROEX!I35)+(FAED!H35-FAED!I35)+(CERES!H35-CERES!I35)+(ESAG!H35-ESAG!I35)+(CEART!H35-CEART!I35)+(CEAD!H35-CEAD!I35)+(CEFID!H35-CEFID!I35)+(CESFI!H35-CESFI!I35)</f>
        <v>0</v>
      </c>
      <c r="J35" s="28">
        <f t="shared" si="2"/>
        <v>293</v>
      </c>
    </row>
    <row r="36" spans="1:10" x14ac:dyDescent="0.25">
      <c r="A36" s="36"/>
      <c r="B36" s="36"/>
      <c r="C36" s="21">
        <v>33</v>
      </c>
      <c r="D36" s="21" t="s">
        <v>75</v>
      </c>
      <c r="E36" s="59" t="s">
        <v>88</v>
      </c>
      <c r="F36" s="20" t="s">
        <v>89</v>
      </c>
      <c r="G36" s="49">
        <v>9</v>
      </c>
      <c r="H36" s="31">
        <f>COVEST!H36+PROEX!H36+FAED!H36+CERES!H36+ESAG!H36+CEART!H36+CEAD!H36+CEFID!H36+CESFI!H36</f>
        <v>70</v>
      </c>
      <c r="I36" s="22">
        <f>(COVEST!H36-COVEST!I36)+(PROEX!H36-PROEX!I36)+(FAED!H36-FAED!I36)+(CERES!H36-CERES!I36)+(ESAG!H36-ESAG!I36)+(CEART!H36-CEART!I36)+(CEAD!H36-CEAD!I36)+(CEFID!H36-CEFID!I36)+(CESFI!H36-CESFI!I36)</f>
        <v>0</v>
      </c>
      <c r="J36" s="28">
        <f t="shared" si="2"/>
        <v>70</v>
      </c>
    </row>
    <row r="37" spans="1:10" x14ac:dyDescent="0.25">
      <c r="A37" s="36"/>
      <c r="B37" s="36"/>
      <c r="C37" s="21">
        <v>34</v>
      </c>
      <c r="D37" s="21" t="s">
        <v>76</v>
      </c>
      <c r="E37" s="59" t="s">
        <v>88</v>
      </c>
      <c r="F37" s="20" t="s">
        <v>89</v>
      </c>
      <c r="G37" s="49">
        <v>5</v>
      </c>
      <c r="H37" s="31">
        <f>COVEST!H37+PROEX!H37+FAED!H37+CERES!H37+ESAG!H37+CEART!H37+CEAD!H37+CEFID!H37+CESFI!H37</f>
        <v>24</v>
      </c>
      <c r="I37" s="22">
        <f>(COVEST!H37-COVEST!I37)+(PROEX!H37-PROEX!I37)+(FAED!H37-FAED!I37)+(CERES!H37-CERES!I37)+(ESAG!H37-ESAG!I37)+(CEART!H37-CEART!I37)+(CEAD!H37-CEAD!I37)+(CEFID!H37-CEFID!I37)+(CESFI!H37-CESFI!I37)</f>
        <v>0</v>
      </c>
      <c r="J37" s="28">
        <f t="shared" si="2"/>
        <v>24</v>
      </c>
    </row>
    <row r="38" spans="1:10" ht="30" x14ac:dyDescent="0.25">
      <c r="A38" s="36"/>
      <c r="B38" s="36"/>
      <c r="C38" s="21">
        <v>35</v>
      </c>
      <c r="D38" s="21" t="s">
        <v>77</v>
      </c>
      <c r="E38" s="59" t="s">
        <v>88</v>
      </c>
      <c r="F38" s="20" t="s">
        <v>89</v>
      </c>
      <c r="G38" s="49">
        <v>3.2</v>
      </c>
      <c r="H38" s="31">
        <f>COVEST!H38+PROEX!H38+FAED!H38+CERES!H38+ESAG!H38+CEART!H38+CEAD!H38+CEFID!H38+CESFI!H38</f>
        <v>2100</v>
      </c>
      <c r="I38" s="22">
        <f>(COVEST!H38-COVEST!I38)+(PROEX!H38-PROEX!I38)+(FAED!H38-FAED!I38)+(CERES!H38-CERES!I38)+(ESAG!H38-ESAG!I38)+(CEART!H38-CEART!I38)+(CEAD!H38-CEAD!I38)+(CEFID!H38-CEFID!I38)+(CESFI!H38-CESFI!I38)</f>
        <v>0</v>
      </c>
      <c r="J38" s="28">
        <f t="shared" si="2"/>
        <v>2100</v>
      </c>
    </row>
    <row r="39" spans="1:10" x14ac:dyDescent="0.25">
      <c r="A39" s="36"/>
      <c r="B39" s="36"/>
      <c r="C39" s="21">
        <v>36</v>
      </c>
      <c r="D39" s="21" t="s">
        <v>78</v>
      </c>
      <c r="E39" s="59" t="s">
        <v>88</v>
      </c>
      <c r="F39" s="20" t="s">
        <v>92</v>
      </c>
      <c r="G39" s="49">
        <v>9</v>
      </c>
      <c r="H39" s="31">
        <f>COVEST!H39+PROEX!H39+FAED!H39+CERES!H39+ESAG!H39+CEART!H39+CEAD!H39+CEFID!H39+CESFI!H39</f>
        <v>11</v>
      </c>
      <c r="I39" s="22">
        <f>(COVEST!H39-COVEST!I39)+(PROEX!H39-PROEX!I39)+(FAED!H39-FAED!I39)+(CERES!H39-CERES!I39)+(ESAG!H39-ESAG!I39)+(CEART!H39-CEART!I39)+(CEAD!H39-CEAD!I39)+(CEFID!H39-CEFID!I39)+(CESFI!H39-CESFI!I39)</f>
        <v>0</v>
      </c>
      <c r="J39" s="28">
        <f t="shared" si="2"/>
        <v>11</v>
      </c>
    </row>
    <row r="40" spans="1:10" x14ac:dyDescent="0.25">
      <c r="A40" s="36"/>
      <c r="B40" s="36"/>
      <c r="C40" s="21">
        <v>37</v>
      </c>
      <c r="D40" s="21" t="s">
        <v>79</v>
      </c>
      <c r="E40" s="59" t="s">
        <v>88</v>
      </c>
      <c r="F40" s="20" t="s">
        <v>92</v>
      </c>
      <c r="G40" s="49">
        <v>9</v>
      </c>
      <c r="H40" s="31">
        <f>COVEST!H40+PROEX!H40+FAED!H40+CERES!H40+ESAG!H40+CEART!H40+CEAD!H40+CEFID!H40+CESFI!H40</f>
        <v>6</v>
      </c>
      <c r="I40" s="22">
        <f>(COVEST!H40-COVEST!I40)+(PROEX!H40-PROEX!I40)+(FAED!H40-FAED!I40)+(CERES!H40-CERES!I40)+(ESAG!H40-ESAG!I40)+(CEART!H40-CEART!I40)+(CEAD!H40-CEAD!I40)+(CEFID!H40-CEFID!I40)+(CESFI!H40-CESFI!I40)</f>
        <v>0</v>
      </c>
      <c r="J40" s="28">
        <f t="shared" si="2"/>
        <v>6</v>
      </c>
    </row>
    <row r="41" spans="1:10" x14ac:dyDescent="0.25">
      <c r="A41" s="36"/>
      <c r="B41" s="36"/>
      <c r="C41" s="21">
        <v>38</v>
      </c>
      <c r="D41" s="21" t="s">
        <v>73</v>
      </c>
      <c r="E41" s="59" t="s">
        <v>88</v>
      </c>
      <c r="F41" s="20" t="s">
        <v>92</v>
      </c>
      <c r="G41" s="49">
        <v>9</v>
      </c>
      <c r="H41" s="31">
        <f>COVEST!H41+PROEX!H41+FAED!H41+CERES!H41+ESAG!H41+CEART!H41+CEAD!H41+CEFID!H41+CESFI!H41</f>
        <v>8</v>
      </c>
      <c r="I41" s="22">
        <f>(COVEST!H41-COVEST!I41)+(PROEX!H41-PROEX!I41)+(FAED!H41-FAED!I41)+(CERES!H41-CERES!I41)+(ESAG!H41-ESAG!I41)+(CEART!H41-CEART!I41)+(CEAD!H41-CEAD!I41)+(CEFID!H41-CEFID!I41)+(CESFI!H41-CESFI!I41)</f>
        <v>0</v>
      </c>
      <c r="J41" s="28">
        <f t="shared" si="2"/>
        <v>8</v>
      </c>
    </row>
    <row r="42" spans="1:10" x14ac:dyDescent="0.25">
      <c r="A42" s="36"/>
      <c r="B42" s="36"/>
      <c r="C42" s="21">
        <v>39</v>
      </c>
      <c r="D42" s="21" t="s">
        <v>80</v>
      </c>
      <c r="E42" s="59" t="s">
        <v>88</v>
      </c>
      <c r="F42" s="20" t="s">
        <v>93</v>
      </c>
      <c r="G42" s="49">
        <v>2.6</v>
      </c>
      <c r="H42" s="31">
        <f>COVEST!H42+PROEX!H42+FAED!H42+CERES!H42+ESAG!H42+CEART!H42+CEAD!H42+CEFID!H42+CESFI!H42</f>
        <v>1180</v>
      </c>
      <c r="I42" s="22">
        <f>(COVEST!H42-COVEST!I42)+(PROEX!H42-PROEX!I42)+(FAED!H42-FAED!I42)+(CERES!H42-CERES!I42)+(ESAG!H42-ESAG!I42)+(CEART!H42-CEART!I42)+(CEAD!H42-CEAD!I42)+(CEFID!H42-CEFID!I42)+(CESFI!H42-CESFI!I42)</f>
        <v>0</v>
      </c>
      <c r="J42" s="28">
        <f t="shared" si="2"/>
        <v>1180</v>
      </c>
    </row>
    <row r="43" spans="1:10" x14ac:dyDescent="0.25">
      <c r="A43" s="36"/>
      <c r="B43" s="36"/>
      <c r="C43" s="21">
        <v>40</v>
      </c>
      <c r="D43" s="21" t="s">
        <v>81</v>
      </c>
      <c r="E43" s="59" t="s">
        <v>88</v>
      </c>
      <c r="F43" s="20" t="s">
        <v>93</v>
      </c>
      <c r="G43" s="49">
        <v>1.6</v>
      </c>
      <c r="H43" s="31">
        <f>COVEST!H43+PROEX!H43+FAED!H43+CERES!H43+ESAG!H43+CEART!H43+CEAD!H43+CEFID!H43+CESFI!H43</f>
        <v>2230</v>
      </c>
      <c r="I43" s="22">
        <f>(COVEST!H43-COVEST!I43)+(PROEX!H43-PROEX!I43)+(FAED!H43-FAED!I43)+(CERES!H43-CERES!I43)+(ESAG!H43-ESAG!I43)+(CEART!H43-CEART!I43)+(CEAD!H43-CEAD!I43)+(CEFID!H43-CEFID!I43)+(CESFI!H43-CESFI!I43)</f>
        <v>0</v>
      </c>
      <c r="J43" s="28">
        <f t="shared" si="2"/>
        <v>2230</v>
      </c>
    </row>
    <row r="44" spans="1:10" x14ac:dyDescent="0.25">
      <c r="A44" s="36"/>
      <c r="B44" s="36"/>
      <c r="C44" s="21">
        <v>41</v>
      </c>
      <c r="D44" s="21" t="s">
        <v>82</v>
      </c>
      <c r="E44" s="59" t="s">
        <v>88</v>
      </c>
      <c r="F44" s="20" t="s">
        <v>93</v>
      </c>
      <c r="G44" s="49">
        <v>1.5</v>
      </c>
      <c r="H44" s="31">
        <f>COVEST!H44+PROEX!H44+FAED!H44+CERES!H44+ESAG!H44+CEART!H44+CEAD!H44+CEFID!H44+CESFI!H44</f>
        <v>5700</v>
      </c>
      <c r="I44" s="22">
        <f>(COVEST!H44-COVEST!I44)+(PROEX!H44-PROEX!I44)+(FAED!H44-FAED!I44)+(CERES!H44-CERES!I44)+(ESAG!H44-ESAG!I44)+(CEART!H44-CEART!I44)+(CEAD!H44-CEAD!I44)+(CEFID!H44-CEFID!I44)+(CESFI!H44-CESFI!I44)</f>
        <v>0</v>
      </c>
      <c r="J44" s="28">
        <f t="shared" si="2"/>
        <v>5700</v>
      </c>
    </row>
    <row r="45" spans="1:10" x14ac:dyDescent="0.25">
      <c r="A45" s="36"/>
      <c r="B45" s="36"/>
      <c r="C45" s="21">
        <v>42</v>
      </c>
      <c r="D45" s="21" t="s">
        <v>83</v>
      </c>
      <c r="E45" s="59" t="s">
        <v>88</v>
      </c>
      <c r="F45" s="20" t="s">
        <v>93</v>
      </c>
      <c r="G45" s="49">
        <v>2.84</v>
      </c>
      <c r="H45" s="31">
        <f>COVEST!H45+PROEX!H45+FAED!H45+CERES!H45+ESAG!H45+CEART!H45+CEAD!H45+CEFID!H45+CESFI!H45</f>
        <v>7200</v>
      </c>
      <c r="I45" s="22">
        <f>(COVEST!H45-COVEST!I45)+(PROEX!H45-PROEX!I45)+(FAED!H45-FAED!I45)+(CERES!H45-CERES!I45)+(ESAG!H45-ESAG!I45)+(CEART!H45-CEART!I45)+(CEAD!H45-CEAD!I45)+(CEFID!H45-CEFID!I45)+(CESFI!H45-CESFI!I45)</f>
        <v>0</v>
      </c>
      <c r="J45" s="28">
        <f t="shared" si="2"/>
        <v>7200</v>
      </c>
    </row>
    <row r="46" spans="1:10" x14ac:dyDescent="0.25">
      <c r="A46" s="36"/>
      <c r="B46" s="36"/>
      <c r="C46" s="21">
        <v>43</v>
      </c>
      <c r="D46" s="21" t="s">
        <v>84</v>
      </c>
      <c r="E46" s="59" t="s">
        <v>88</v>
      </c>
      <c r="F46" s="20" t="s">
        <v>93</v>
      </c>
      <c r="G46" s="49">
        <v>2.2999999999999998</v>
      </c>
      <c r="H46" s="31">
        <f>COVEST!H46+PROEX!H46+FAED!H46+CERES!H46+ESAG!H46+CEART!H46+CEAD!H46+CEFID!H46+CESFI!H46</f>
        <v>212</v>
      </c>
      <c r="I46" s="22">
        <f>(COVEST!H46-COVEST!I46)+(PROEX!H46-PROEX!I46)+(FAED!H46-FAED!I46)+(CERES!H46-CERES!I46)+(ESAG!H46-ESAG!I46)+(CEART!H46-CEART!I46)+(CEAD!H46-CEAD!I46)+(CEFID!H46-CEFID!I46)+(CESFI!H46-CESFI!I46)</f>
        <v>0</v>
      </c>
      <c r="J46" s="28">
        <f t="shared" si="2"/>
        <v>212</v>
      </c>
    </row>
    <row r="47" spans="1:10" x14ac:dyDescent="0.25">
      <c r="A47" s="36"/>
      <c r="B47" s="36"/>
      <c r="C47" s="21">
        <v>44</v>
      </c>
      <c r="D47" s="21" t="s">
        <v>85</v>
      </c>
      <c r="E47" s="59" t="s">
        <v>88</v>
      </c>
      <c r="F47" s="20" t="s">
        <v>93</v>
      </c>
      <c r="G47" s="49">
        <v>1.1499999999999999</v>
      </c>
      <c r="H47" s="31">
        <f>COVEST!H47+PROEX!H47+FAED!H47+CERES!H47+ESAG!H47+CEART!H47+CEAD!H47+CEFID!H47+CESFI!H47</f>
        <v>80</v>
      </c>
      <c r="I47" s="22">
        <f>(COVEST!H47-COVEST!I47)+(PROEX!H47-PROEX!I47)+(FAED!H47-FAED!I47)+(CERES!H47-CERES!I47)+(ESAG!H47-ESAG!I47)+(CEART!H47-CEART!I47)+(CEAD!H47-CEAD!I47)+(CEFID!H47-CEFID!I47)+(CESFI!H47-CESFI!I47)</f>
        <v>0</v>
      </c>
      <c r="J47" s="28">
        <f t="shared" si="2"/>
        <v>80</v>
      </c>
    </row>
    <row r="48" spans="1:10" x14ac:dyDescent="0.25">
      <c r="A48" s="37"/>
      <c r="B48" s="37"/>
      <c r="C48" s="21">
        <v>45</v>
      </c>
      <c r="D48" s="21" t="s">
        <v>86</v>
      </c>
      <c r="E48" s="59" t="s">
        <v>88</v>
      </c>
      <c r="F48" s="20" t="s">
        <v>91</v>
      </c>
      <c r="G48" s="49">
        <v>7</v>
      </c>
      <c r="H48" s="31">
        <f>COVEST!H48+PROEX!H48+FAED!H48+CERES!H48+ESAG!H48+CEART!H48+CEAD!H48+CEFID!H48+CESFI!H48</f>
        <v>300</v>
      </c>
      <c r="I48" s="22">
        <f>(COVEST!H48-COVEST!I48)+(PROEX!H48-PROEX!I48)+(FAED!H48-FAED!I48)+(CERES!H48-CERES!I48)+(ESAG!H48-ESAG!I48)+(CEART!H48-CEART!I48)+(CEAD!H48-CEAD!I48)+(CEFID!H48-CEFID!I48)+(CESFI!H48-CESFI!I48)</f>
        <v>0</v>
      </c>
      <c r="J48" s="28">
        <f t="shared" si="2"/>
        <v>300</v>
      </c>
    </row>
    <row r="50" spans="4:4" ht="30" x14ac:dyDescent="0.25">
      <c r="D50" s="60" t="s">
        <v>94</v>
      </c>
    </row>
  </sheetData>
  <mergeCells count="6">
    <mergeCell ref="H1:J1"/>
    <mergeCell ref="D1:G1"/>
    <mergeCell ref="A1:C1"/>
    <mergeCell ref="A2:J2"/>
    <mergeCell ref="A4:A48"/>
    <mergeCell ref="B4:B4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7" customWidth="1"/>
    <col min="2" max="2" width="6.85546875" style="7" customWidth="1"/>
    <col min="3" max="3" width="31" style="7" customWidth="1"/>
    <col min="4" max="4" width="8.5703125" style="7" bestFit="1" customWidth="1"/>
    <col min="5" max="5" width="9.5703125" style="7" customWidth="1"/>
    <col min="6" max="6" width="14.7109375" style="7" customWidth="1"/>
    <col min="7" max="7" width="16" style="7" customWidth="1"/>
    <col min="8" max="8" width="11.140625" style="7" customWidth="1"/>
    <col min="9" max="16384" width="9.140625" style="7"/>
  </cols>
  <sheetData>
    <row r="1" spans="1:8" ht="20.25" customHeight="1" x14ac:dyDescent="0.2">
      <c r="A1" s="39" t="s">
        <v>13</v>
      </c>
      <c r="B1" s="39"/>
      <c r="C1" s="39"/>
      <c r="D1" s="39"/>
      <c r="E1" s="39"/>
      <c r="F1" s="39"/>
      <c r="G1" s="39"/>
      <c r="H1" s="39"/>
    </row>
    <row r="2" spans="1:8" ht="20.25" x14ac:dyDescent="0.2">
      <c r="B2" s="8"/>
    </row>
    <row r="3" spans="1:8" ht="47.25" customHeight="1" x14ac:dyDescent="0.2">
      <c r="A3" s="40" t="s">
        <v>14</v>
      </c>
      <c r="B3" s="40"/>
      <c r="C3" s="40"/>
      <c r="D3" s="40"/>
      <c r="E3" s="40"/>
      <c r="F3" s="40"/>
      <c r="G3" s="40"/>
      <c r="H3" s="40"/>
    </row>
    <row r="4" spans="1:8" ht="35.25" customHeight="1" x14ac:dyDescent="0.2">
      <c r="B4" s="9"/>
    </row>
    <row r="5" spans="1:8" ht="15" customHeight="1" x14ac:dyDescent="0.2">
      <c r="A5" s="41" t="s">
        <v>15</v>
      </c>
      <c r="B5" s="41"/>
      <c r="C5" s="41"/>
      <c r="D5" s="41"/>
      <c r="E5" s="41"/>
      <c r="F5" s="41"/>
      <c r="G5" s="41"/>
      <c r="H5" s="41"/>
    </row>
    <row r="6" spans="1:8" ht="15" customHeight="1" x14ac:dyDescent="0.2">
      <c r="A6" s="41" t="s">
        <v>16</v>
      </c>
      <c r="B6" s="41"/>
      <c r="C6" s="41"/>
      <c r="D6" s="41"/>
      <c r="E6" s="41"/>
      <c r="F6" s="41"/>
      <c r="G6" s="41"/>
      <c r="H6" s="41"/>
    </row>
    <row r="7" spans="1:8" ht="15" customHeight="1" x14ac:dyDescent="0.2">
      <c r="A7" s="41" t="s">
        <v>17</v>
      </c>
      <c r="B7" s="41"/>
      <c r="C7" s="41"/>
      <c r="D7" s="41"/>
      <c r="E7" s="41"/>
      <c r="F7" s="41"/>
      <c r="G7" s="41"/>
      <c r="H7" s="41"/>
    </row>
    <row r="8" spans="1:8" ht="15" customHeight="1" x14ac:dyDescent="0.2">
      <c r="A8" s="41" t="s">
        <v>18</v>
      </c>
      <c r="B8" s="41"/>
      <c r="C8" s="41"/>
      <c r="D8" s="41"/>
      <c r="E8" s="41"/>
      <c r="F8" s="41"/>
      <c r="G8" s="41"/>
      <c r="H8" s="41"/>
    </row>
    <row r="9" spans="1:8" ht="30" customHeight="1" x14ac:dyDescent="0.2">
      <c r="B9" s="10"/>
    </row>
    <row r="10" spans="1:8" ht="105" customHeight="1" x14ac:dyDescent="0.2">
      <c r="A10" s="42" t="s">
        <v>19</v>
      </c>
      <c r="B10" s="42"/>
      <c r="C10" s="42"/>
      <c r="D10" s="42"/>
      <c r="E10" s="42"/>
      <c r="F10" s="42"/>
      <c r="G10" s="42"/>
      <c r="H10" s="42"/>
    </row>
    <row r="11" spans="1:8" ht="15.75" thickBot="1" x14ac:dyDescent="0.25">
      <c r="B11" s="11"/>
    </row>
    <row r="12" spans="1:8" ht="48.75" thickBot="1" x14ac:dyDescent="0.25">
      <c r="A12" s="12" t="s">
        <v>11</v>
      </c>
      <c r="B12" s="12" t="s">
        <v>9</v>
      </c>
      <c r="C12" s="13" t="s">
        <v>20</v>
      </c>
      <c r="D12" s="13" t="s">
        <v>10</v>
      </c>
      <c r="E12" s="13" t="s">
        <v>21</v>
      </c>
      <c r="F12" s="13" t="s">
        <v>22</v>
      </c>
      <c r="G12" s="13" t="s">
        <v>23</v>
      </c>
      <c r="H12" s="13" t="s">
        <v>24</v>
      </c>
    </row>
    <row r="13" spans="1:8" ht="15.75" thickBot="1" x14ac:dyDescent="0.25">
      <c r="A13" s="14"/>
      <c r="B13" s="14"/>
      <c r="C13" s="15"/>
      <c r="D13" s="15"/>
      <c r="E13" s="15"/>
      <c r="F13" s="15"/>
      <c r="G13" s="15"/>
      <c r="H13" s="15"/>
    </row>
    <row r="14" spans="1:8" ht="15.75" thickBot="1" x14ac:dyDescent="0.25">
      <c r="A14" s="14"/>
      <c r="B14" s="14"/>
      <c r="C14" s="15"/>
      <c r="D14" s="15"/>
      <c r="E14" s="15"/>
      <c r="F14" s="15"/>
      <c r="G14" s="15"/>
      <c r="H14" s="15"/>
    </row>
    <row r="15" spans="1:8" ht="15.75" thickBot="1" x14ac:dyDescent="0.25">
      <c r="A15" s="14"/>
      <c r="B15" s="14"/>
      <c r="C15" s="15"/>
      <c r="D15" s="15"/>
      <c r="E15" s="15"/>
      <c r="F15" s="15"/>
      <c r="G15" s="15"/>
      <c r="H15" s="15"/>
    </row>
    <row r="16" spans="1:8" ht="15.75" thickBot="1" x14ac:dyDescent="0.25">
      <c r="A16" s="14"/>
      <c r="B16" s="14"/>
      <c r="C16" s="15"/>
      <c r="D16" s="15"/>
      <c r="E16" s="15"/>
      <c r="F16" s="15"/>
      <c r="G16" s="15"/>
      <c r="H16" s="15"/>
    </row>
    <row r="17" spans="1:8" ht="15.75" thickBot="1" x14ac:dyDescent="0.25">
      <c r="A17" s="16"/>
      <c r="B17" s="16"/>
      <c r="C17" s="17"/>
      <c r="D17" s="17"/>
      <c r="E17" s="17"/>
      <c r="F17" s="17"/>
      <c r="G17" s="17"/>
      <c r="H17" s="17"/>
    </row>
    <row r="18" spans="1:8" ht="42" customHeight="1" x14ac:dyDescent="0.2">
      <c r="B18" s="18"/>
      <c r="C18" s="19"/>
      <c r="D18" s="19"/>
      <c r="E18" s="19"/>
      <c r="F18" s="19"/>
      <c r="G18" s="19"/>
      <c r="H18" s="19"/>
    </row>
    <row r="19" spans="1:8" ht="15" customHeight="1" x14ac:dyDescent="0.2">
      <c r="A19" s="43" t="s">
        <v>25</v>
      </c>
      <c r="B19" s="43"/>
      <c r="C19" s="43"/>
      <c r="D19" s="43"/>
      <c r="E19" s="43"/>
      <c r="F19" s="43"/>
      <c r="G19" s="43"/>
      <c r="H19" s="43"/>
    </row>
    <row r="20" spans="1:8" ht="14.25" x14ac:dyDescent="0.2">
      <c r="A20" s="44" t="s">
        <v>26</v>
      </c>
      <c r="B20" s="44"/>
      <c r="C20" s="44"/>
      <c r="D20" s="44"/>
      <c r="E20" s="44"/>
      <c r="F20" s="44"/>
      <c r="G20" s="44"/>
      <c r="H20" s="44"/>
    </row>
    <row r="21" spans="1:8" ht="15" x14ac:dyDescent="0.2">
      <c r="B21" s="11"/>
    </row>
    <row r="22" spans="1:8" ht="15" x14ac:dyDescent="0.2">
      <c r="B22" s="11"/>
    </row>
    <row r="23" spans="1:8" ht="15" x14ac:dyDescent="0.2">
      <c r="B23" s="11"/>
    </row>
    <row r="24" spans="1:8" ht="15" customHeight="1" x14ac:dyDescent="0.2">
      <c r="A24" s="45" t="s">
        <v>27</v>
      </c>
      <c r="B24" s="45"/>
      <c r="C24" s="45"/>
      <c r="D24" s="45"/>
      <c r="E24" s="45"/>
      <c r="F24" s="45"/>
      <c r="G24" s="45"/>
      <c r="H24" s="45"/>
    </row>
    <row r="25" spans="1:8" ht="15" customHeight="1" x14ac:dyDescent="0.2">
      <c r="A25" s="45" t="s">
        <v>28</v>
      </c>
      <c r="B25" s="45"/>
      <c r="C25" s="45"/>
      <c r="D25" s="45"/>
      <c r="E25" s="45"/>
      <c r="F25" s="45"/>
      <c r="G25" s="45"/>
      <c r="H25" s="45"/>
    </row>
    <row r="26" spans="1:8" ht="15" customHeight="1" x14ac:dyDescent="0.2">
      <c r="A26" s="38" t="s">
        <v>29</v>
      </c>
      <c r="B26" s="38"/>
      <c r="C26" s="38"/>
      <c r="D26" s="38"/>
      <c r="E26" s="38"/>
      <c r="F26" s="38"/>
      <c r="G26" s="38"/>
      <c r="H26" s="3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COVEST</vt:lpstr>
      <vt:lpstr>PROEX</vt:lpstr>
      <vt:lpstr>FAED</vt:lpstr>
      <vt:lpstr>CERES</vt:lpstr>
      <vt:lpstr>ESAG</vt:lpstr>
      <vt:lpstr>CEART</vt:lpstr>
      <vt:lpstr>CEAD</vt:lpstr>
      <vt:lpstr>CEFID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2014-11-12T18:16:25Z</dcterms:modified>
</cp:coreProperties>
</file>