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UDESC\PP 1025-2014 - UDESC - Ferramentas e Utensílios de Reparos - Relançamento - Vig 06.11.2015\"/>
    </mc:Choice>
  </mc:AlternateContent>
  <bookViews>
    <workbookView xWindow="0" yWindow="0" windowWidth="19200" windowHeight="11295" tabRatio="711" activeTab="8"/>
  </bookViews>
  <sheets>
    <sheet name="Reitoria" sheetId="75" r:id="rId1"/>
    <sheet name="ESAG" sheetId="92" r:id="rId2"/>
    <sheet name="CEART" sheetId="99" r:id="rId3"/>
    <sheet name="FAED" sheetId="94" r:id="rId4"/>
    <sheet name="CEAD" sheetId="93" r:id="rId5"/>
    <sheet name="CEFID" sheetId="97" r:id="rId6"/>
    <sheet name="CERES" sheetId="102" r:id="rId7"/>
    <sheet name="CESFI" sheetId="103" r:id="rId8"/>
    <sheet name="GESTOR" sheetId="100" r:id="rId9"/>
    <sheet name="Modelo Anexo II IN 002_2014" sheetId="77" r:id="rId10"/>
  </sheets>
  <definedNames>
    <definedName name="diasuteis" localSheetId="4">#REF!</definedName>
    <definedName name="diasuteis" localSheetId="2">#REF!</definedName>
    <definedName name="diasuteis" localSheetId="5">#REF!</definedName>
    <definedName name="diasuteis" localSheetId="6">#REF!</definedName>
    <definedName name="diasuteis" localSheetId="7">#REF!</definedName>
    <definedName name="diasuteis" localSheetId="1">#REF!</definedName>
    <definedName name="diasuteis" localSheetId="3">#REF!</definedName>
    <definedName name="diasuteis" localSheetId="8">#REF!</definedName>
    <definedName name="diasuteis" localSheetId="0">#REF!</definedName>
    <definedName name="diasuteis">#REF!</definedName>
    <definedName name="Ferias" localSheetId="4">#REF!</definedName>
    <definedName name="Ferias" localSheetId="2">#REF!</definedName>
    <definedName name="Ferias" localSheetId="5">#REF!</definedName>
    <definedName name="Ferias" localSheetId="6">#REF!</definedName>
    <definedName name="Ferias" localSheetId="7">#REF!</definedName>
    <definedName name="Ferias" localSheetId="1">#REF!</definedName>
    <definedName name="Ferias" localSheetId="3">#REF!</definedName>
    <definedName name="Ferias" localSheetId="8">#REF!</definedName>
    <definedName name="Ferias">#REF!</definedName>
    <definedName name="RD" localSheetId="4">OFFSET(#REF!,(MATCH(SMALL(#REF!,ROW()-10),#REF!,0)-1),0)</definedName>
    <definedName name="RD" localSheetId="2">OFFSET(#REF!,(MATCH(SMALL(#REF!,ROW()-10),#REF!,0)-1),0)</definedName>
    <definedName name="RD" localSheetId="5">OFFSET(#REF!,(MATCH(SMALL(#REF!,ROW()-10),#REF!,0)-1),0)</definedName>
    <definedName name="RD" localSheetId="6">OFFSET(#REF!,(MATCH(SMALL(#REF!,ROW()-10),#REF!,0)-1),0)</definedName>
    <definedName name="RD" localSheetId="7">OFFSET(#REF!,(MATCH(SMALL(#REF!,ROW()-10),#REF!,0)-1),0)</definedName>
    <definedName name="RD" localSheetId="1">OFFSET(#REF!,(MATCH(SMALL(#REF!,ROW()-10),#REF!,0)-1),0)</definedName>
    <definedName name="RD" localSheetId="3">OFFSET(#REF!,(MATCH(SMALL(#REF!,ROW()-10),#REF!,0)-1),0)</definedName>
    <definedName name="RD" localSheetId="8">OFFSET(#REF!,(MATCH(SMALL(#REF!,ROW()-10),#REF!,0)-1),0)</definedName>
    <definedName name="RD">OFFSET(#REF!,(MATCH(SMALL(#REF!,ROW()-10),#REF!,0)-1),0)</definedName>
  </definedNames>
  <calcPr calcId="152511"/>
</workbook>
</file>

<file path=xl/calcChain.xml><?xml version="1.0" encoding="utf-8"?>
<calcChain xmlns="http://schemas.openxmlformats.org/spreadsheetml/2006/main">
  <c r="L154" i="100" l="1"/>
  <c r="L149" i="100"/>
  <c r="K149" i="100"/>
  <c r="L155" i="100"/>
  <c r="L5" i="100"/>
  <c r="L6" i="100"/>
  <c r="L7" i="100"/>
  <c r="L8" i="100"/>
  <c r="L9" i="100"/>
  <c r="L10" i="100"/>
  <c r="L11" i="100"/>
  <c r="L12" i="100"/>
  <c r="L13" i="100"/>
  <c r="L14" i="100"/>
  <c r="L15" i="100"/>
  <c r="L16" i="100"/>
  <c r="L17" i="100"/>
  <c r="L18" i="100"/>
  <c r="L19" i="100"/>
  <c r="L20" i="100"/>
  <c r="L21" i="100"/>
  <c r="L22" i="100"/>
  <c r="L23" i="100"/>
  <c r="L24" i="100"/>
  <c r="L25" i="100"/>
  <c r="L26" i="100"/>
  <c r="L27" i="100"/>
  <c r="L28" i="100"/>
  <c r="L29" i="100"/>
  <c r="L30" i="100"/>
  <c r="L31" i="100"/>
  <c r="L32" i="100"/>
  <c r="L33" i="100"/>
  <c r="L34" i="100"/>
  <c r="L35" i="100"/>
  <c r="L36" i="100"/>
  <c r="L37" i="100"/>
  <c r="L38" i="100"/>
  <c r="L39" i="100"/>
  <c r="L40" i="100"/>
  <c r="L41" i="100"/>
  <c r="L42" i="100"/>
  <c r="L43" i="100"/>
  <c r="L44" i="100"/>
  <c r="L45" i="100"/>
  <c r="L46" i="100"/>
  <c r="L47" i="100"/>
  <c r="L48" i="100"/>
  <c r="L49" i="100"/>
  <c r="L50" i="100"/>
  <c r="L51" i="100"/>
  <c r="L52" i="100"/>
  <c r="L53" i="100"/>
  <c r="L54" i="100"/>
  <c r="L55" i="100"/>
  <c r="L56" i="100"/>
  <c r="L57" i="100"/>
  <c r="L58" i="100"/>
  <c r="L59" i="100"/>
  <c r="L60" i="100"/>
  <c r="L61" i="100"/>
  <c r="L62" i="100"/>
  <c r="L63" i="100"/>
  <c r="L64" i="100"/>
  <c r="L65" i="100"/>
  <c r="L66" i="100"/>
  <c r="L67" i="100"/>
  <c r="L68" i="100"/>
  <c r="L69" i="100"/>
  <c r="L70" i="100"/>
  <c r="L71" i="100"/>
  <c r="L72" i="100"/>
  <c r="L73" i="100"/>
  <c r="L74" i="100"/>
  <c r="L75" i="100"/>
  <c r="L76" i="100"/>
  <c r="L77" i="100"/>
  <c r="L78" i="100"/>
  <c r="L79" i="100"/>
  <c r="L80" i="100"/>
  <c r="L81" i="100"/>
  <c r="L82" i="100"/>
  <c r="L83" i="100"/>
  <c r="L84" i="100"/>
  <c r="L85" i="100"/>
  <c r="L86" i="100"/>
  <c r="L87" i="100"/>
  <c r="L88" i="100"/>
  <c r="L89" i="100"/>
  <c r="L90" i="100"/>
  <c r="L91" i="100"/>
  <c r="L92" i="100"/>
  <c r="L93" i="100"/>
  <c r="L94" i="100"/>
  <c r="L95" i="100"/>
  <c r="L96" i="100"/>
  <c r="L97" i="100"/>
  <c r="L98" i="100"/>
  <c r="L99" i="100"/>
  <c r="L100" i="100"/>
  <c r="L101" i="100"/>
  <c r="L102" i="100"/>
  <c r="L103" i="100"/>
  <c r="L104" i="100"/>
  <c r="L105" i="100"/>
  <c r="L106" i="100"/>
  <c r="L107" i="100"/>
  <c r="L108" i="100"/>
  <c r="L109" i="100"/>
  <c r="L110" i="100"/>
  <c r="L111" i="100"/>
  <c r="L112" i="100"/>
  <c r="L113" i="100"/>
  <c r="L114" i="100"/>
  <c r="L115" i="100"/>
  <c r="L116" i="100"/>
  <c r="L117" i="100"/>
  <c r="L118" i="100"/>
  <c r="L119" i="100"/>
  <c r="L120" i="100"/>
  <c r="L121" i="100"/>
  <c r="L122" i="100"/>
  <c r="L123" i="100"/>
  <c r="L124" i="100"/>
  <c r="L125" i="100"/>
  <c r="L126" i="100"/>
  <c r="L127" i="100"/>
  <c r="L128" i="100"/>
  <c r="L129" i="100"/>
  <c r="L130" i="100"/>
  <c r="L131" i="100"/>
  <c r="L132" i="100"/>
  <c r="L133" i="100"/>
  <c r="L134" i="100"/>
  <c r="L135" i="100"/>
  <c r="L136" i="100"/>
  <c r="L137" i="100"/>
  <c r="L138" i="100"/>
  <c r="L139" i="100"/>
  <c r="L140" i="100"/>
  <c r="L141" i="100"/>
  <c r="L142" i="100"/>
  <c r="L143" i="100"/>
  <c r="L144" i="100"/>
  <c r="L145" i="100"/>
  <c r="L146" i="100"/>
  <c r="L147" i="100"/>
  <c r="L148" i="100"/>
  <c r="L4" i="100"/>
  <c r="K5" i="100"/>
  <c r="K6" i="100"/>
  <c r="K7" i="100"/>
  <c r="K8" i="100"/>
  <c r="K9" i="100"/>
  <c r="K10" i="100"/>
  <c r="K11" i="100"/>
  <c r="K12" i="100"/>
  <c r="K13" i="100"/>
  <c r="K14" i="100"/>
  <c r="K15" i="100"/>
  <c r="K16" i="100"/>
  <c r="K17" i="100"/>
  <c r="K18" i="100"/>
  <c r="K19" i="100"/>
  <c r="K20" i="100"/>
  <c r="K21" i="100"/>
  <c r="K22" i="100"/>
  <c r="K23" i="100"/>
  <c r="K24" i="100"/>
  <c r="K25" i="100"/>
  <c r="K26" i="100"/>
  <c r="K27" i="100"/>
  <c r="K28" i="100"/>
  <c r="K29" i="100"/>
  <c r="K30" i="100"/>
  <c r="K31" i="100"/>
  <c r="K32" i="100"/>
  <c r="K33" i="100"/>
  <c r="K34" i="100"/>
  <c r="K35" i="100"/>
  <c r="K36" i="100"/>
  <c r="K37" i="100"/>
  <c r="K38" i="100"/>
  <c r="K39" i="100"/>
  <c r="K40" i="100"/>
  <c r="K41" i="100"/>
  <c r="K42" i="100"/>
  <c r="K43" i="100"/>
  <c r="K44" i="100"/>
  <c r="K45" i="100"/>
  <c r="K46" i="100"/>
  <c r="K47" i="100"/>
  <c r="K48" i="100"/>
  <c r="K49" i="100"/>
  <c r="K50" i="100"/>
  <c r="K51" i="100"/>
  <c r="K52" i="100"/>
  <c r="K53" i="100"/>
  <c r="K54" i="100"/>
  <c r="K55" i="100"/>
  <c r="K56" i="100"/>
  <c r="K57" i="100"/>
  <c r="K58" i="100"/>
  <c r="K59" i="100"/>
  <c r="K60" i="100"/>
  <c r="K61" i="100"/>
  <c r="K62" i="100"/>
  <c r="K63" i="100"/>
  <c r="K64" i="100"/>
  <c r="K65" i="100"/>
  <c r="K66" i="100"/>
  <c r="K67" i="100"/>
  <c r="K68" i="100"/>
  <c r="K69" i="100"/>
  <c r="K70" i="100"/>
  <c r="K71" i="100"/>
  <c r="K72" i="100"/>
  <c r="K73" i="100"/>
  <c r="K74" i="100"/>
  <c r="K75" i="100"/>
  <c r="K76" i="100"/>
  <c r="K77" i="100"/>
  <c r="K78" i="100"/>
  <c r="K79" i="100"/>
  <c r="K80" i="100"/>
  <c r="K81" i="100"/>
  <c r="K82" i="100"/>
  <c r="K83" i="100"/>
  <c r="K84" i="100"/>
  <c r="K85" i="100"/>
  <c r="K86" i="100"/>
  <c r="K87" i="100"/>
  <c r="K88" i="100"/>
  <c r="K89" i="100"/>
  <c r="K90" i="100"/>
  <c r="K91" i="100"/>
  <c r="K92" i="100"/>
  <c r="K93" i="100"/>
  <c r="K94" i="100"/>
  <c r="K95" i="100"/>
  <c r="K96" i="100"/>
  <c r="K97" i="100"/>
  <c r="K98" i="100"/>
  <c r="K99" i="100"/>
  <c r="K100" i="100"/>
  <c r="K101" i="100"/>
  <c r="K102" i="100"/>
  <c r="K103" i="100"/>
  <c r="K104" i="100"/>
  <c r="K105" i="100"/>
  <c r="K106" i="100"/>
  <c r="K107" i="100"/>
  <c r="K108" i="100"/>
  <c r="K109" i="100"/>
  <c r="K110" i="100"/>
  <c r="K111" i="100"/>
  <c r="K112" i="100"/>
  <c r="K113" i="100"/>
  <c r="K114" i="100"/>
  <c r="K115" i="100"/>
  <c r="K116" i="100"/>
  <c r="K117" i="100"/>
  <c r="K118" i="100"/>
  <c r="K119" i="100"/>
  <c r="K120" i="100"/>
  <c r="K121" i="100"/>
  <c r="K122" i="100"/>
  <c r="K123" i="100"/>
  <c r="K124" i="100"/>
  <c r="K125" i="100"/>
  <c r="K126" i="100"/>
  <c r="K127" i="100"/>
  <c r="K128" i="100"/>
  <c r="K129" i="100"/>
  <c r="K130" i="100"/>
  <c r="K131" i="100"/>
  <c r="K132" i="100"/>
  <c r="K133" i="100"/>
  <c r="K134" i="100"/>
  <c r="K135" i="100"/>
  <c r="K136" i="100"/>
  <c r="K137" i="100"/>
  <c r="K138" i="100"/>
  <c r="K139" i="100"/>
  <c r="K140" i="100"/>
  <c r="K141" i="100"/>
  <c r="K142" i="100"/>
  <c r="K143" i="100"/>
  <c r="K144" i="100"/>
  <c r="K145" i="100"/>
  <c r="K146" i="100"/>
  <c r="K147" i="100"/>
  <c r="K148" i="100"/>
  <c r="K4" i="100"/>
  <c r="L157" i="100" l="1"/>
  <c r="I5" i="100"/>
  <c r="I6" i="100"/>
  <c r="I7" i="100"/>
  <c r="I8" i="100"/>
  <c r="I9" i="100"/>
  <c r="I10" i="100"/>
  <c r="I11" i="100"/>
  <c r="I12" i="100"/>
  <c r="I13" i="100"/>
  <c r="I14" i="100"/>
  <c r="I15" i="100"/>
  <c r="I16" i="100"/>
  <c r="I17" i="100"/>
  <c r="I18" i="100"/>
  <c r="I19" i="100"/>
  <c r="I20" i="100"/>
  <c r="I21" i="100"/>
  <c r="I22" i="100"/>
  <c r="I23" i="100"/>
  <c r="I24" i="100"/>
  <c r="I25" i="100"/>
  <c r="I26" i="100"/>
  <c r="I27" i="100"/>
  <c r="I28" i="100"/>
  <c r="I29" i="100"/>
  <c r="I30" i="100"/>
  <c r="I31" i="100"/>
  <c r="I32" i="100"/>
  <c r="I33" i="100"/>
  <c r="I34" i="100"/>
  <c r="I35" i="100"/>
  <c r="I36" i="100"/>
  <c r="I37" i="100"/>
  <c r="I38" i="100"/>
  <c r="I39" i="100"/>
  <c r="I40" i="100"/>
  <c r="I41" i="100"/>
  <c r="I42" i="100"/>
  <c r="I43" i="100"/>
  <c r="I44" i="100"/>
  <c r="I45" i="100"/>
  <c r="I46" i="100"/>
  <c r="I47" i="100"/>
  <c r="I48" i="100"/>
  <c r="I49" i="100"/>
  <c r="I50" i="100"/>
  <c r="I51" i="100"/>
  <c r="I52" i="100"/>
  <c r="I53" i="100"/>
  <c r="I54" i="100"/>
  <c r="I55" i="100"/>
  <c r="I56" i="100"/>
  <c r="I57" i="100"/>
  <c r="I58" i="100"/>
  <c r="I59" i="100"/>
  <c r="I60" i="100"/>
  <c r="I61" i="100"/>
  <c r="I62" i="100"/>
  <c r="I63" i="100"/>
  <c r="I64" i="100"/>
  <c r="I65" i="100"/>
  <c r="I66" i="100"/>
  <c r="I67" i="100"/>
  <c r="I68" i="100"/>
  <c r="I69" i="100"/>
  <c r="I70" i="100"/>
  <c r="I71" i="100"/>
  <c r="I72" i="100"/>
  <c r="I73" i="100"/>
  <c r="I74" i="100"/>
  <c r="I75" i="100"/>
  <c r="I76" i="100"/>
  <c r="I77" i="100"/>
  <c r="I78" i="100"/>
  <c r="I79" i="100"/>
  <c r="I80" i="100"/>
  <c r="I81" i="100"/>
  <c r="I82" i="100"/>
  <c r="I83" i="100"/>
  <c r="I84" i="100"/>
  <c r="I85" i="100"/>
  <c r="I86" i="100"/>
  <c r="I87" i="100"/>
  <c r="I88" i="100"/>
  <c r="I89" i="100"/>
  <c r="I90" i="100"/>
  <c r="I91" i="100"/>
  <c r="I92" i="100"/>
  <c r="I93" i="100"/>
  <c r="I94" i="100"/>
  <c r="I95" i="100"/>
  <c r="I96" i="100"/>
  <c r="I97" i="100"/>
  <c r="I98" i="100"/>
  <c r="I99" i="100"/>
  <c r="I100" i="100"/>
  <c r="I101" i="100"/>
  <c r="I102" i="100"/>
  <c r="I103" i="100"/>
  <c r="I104" i="100"/>
  <c r="I105" i="100"/>
  <c r="I106" i="100"/>
  <c r="I107" i="100"/>
  <c r="I108" i="100"/>
  <c r="I109" i="100"/>
  <c r="I110" i="100"/>
  <c r="I111" i="100"/>
  <c r="I112" i="100"/>
  <c r="I113" i="100"/>
  <c r="I114" i="100"/>
  <c r="I115" i="100"/>
  <c r="I116" i="100"/>
  <c r="I117" i="100"/>
  <c r="I118" i="100"/>
  <c r="I119" i="100"/>
  <c r="I120" i="100"/>
  <c r="I121" i="100"/>
  <c r="I122" i="100"/>
  <c r="I123" i="100"/>
  <c r="I124" i="100"/>
  <c r="I125" i="100"/>
  <c r="I126" i="100"/>
  <c r="I127" i="100"/>
  <c r="I128" i="100"/>
  <c r="I129" i="100"/>
  <c r="I130" i="100"/>
  <c r="I131" i="100"/>
  <c r="I132" i="100"/>
  <c r="I133" i="100"/>
  <c r="I134" i="100"/>
  <c r="I135" i="100"/>
  <c r="I136" i="100"/>
  <c r="I137" i="100"/>
  <c r="I138" i="100"/>
  <c r="I139" i="100"/>
  <c r="I140" i="100"/>
  <c r="I141" i="100"/>
  <c r="I142" i="100"/>
  <c r="I143" i="100"/>
  <c r="I144" i="100"/>
  <c r="I145" i="100"/>
  <c r="I146" i="100"/>
  <c r="I147" i="100"/>
  <c r="I148" i="100"/>
  <c r="H5" i="100"/>
  <c r="H6" i="100"/>
  <c r="H7" i="100"/>
  <c r="H8" i="100"/>
  <c r="H9" i="100"/>
  <c r="H10" i="100"/>
  <c r="H11" i="100"/>
  <c r="H12" i="100"/>
  <c r="H13" i="100"/>
  <c r="H14" i="100"/>
  <c r="H15" i="100"/>
  <c r="H16" i="100"/>
  <c r="H17" i="100"/>
  <c r="H18" i="100"/>
  <c r="H19" i="100"/>
  <c r="H20" i="100"/>
  <c r="H21" i="100"/>
  <c r="H22" i="100"/>
  <c r="H23" i="100"/>
  <c r="H24" i="100"/>
  <c r="H25" i="100"/>
  <c r="H26" i="100"/>
  <c r="H27" i="100"/>
  <c r="H28" i="100"/>
  <c r="H29" i="100"/>
  <c r="H30" i="100"/>
  <c r="H31" i="100"/>
  <c r="H32" i="100"/>
  <c r="H33" i="100"/>
  <c r="H34" i="100"/>
  <c r="H35" i="100"/>
  <c r="H36" i="100"/>
  <c r="H37" i="100"/>
  <c r="H38" i="100"/>
  <c r="H39" i="100"/>
  <c r="H40" i="100"/>
  <c r="H41" i="100"/>
  <c r="H42" i="100"/>
  <c r="H43" i="100"/>
  <c r="H44" i="100"/>
  <c r="H45" i="100"/>
  <c r="H46" i="100"/>
  <c r="H47" i="100"/>
  <c r="H48" i="100"/>
  <c r="H49" i="100"/>
  <c r="H50" i="100"/>
  <c r="H51" i="100"/>
  <c r="H52" i="100"/>
  <c r="H53" i="100"/>
  <c r="H54" i="100"/>
  <c r="H55" i="100"/>
  <c r="H56" i="100"/>
  <c r="H57" i="100"/>
  <c r="H58" i="100"/>
  <c r="H59" i="100"/>
  <c r="H60" i="100"/>
  <c r="H61" i="100"/>
  <c r="H62" i="100"/>
  <c r="H63" i="100"/>
  <c r="H64" i="100"/>
  <c r="H65" i="100"/>
  <c r="H66" i="100"/>
  <c r="H67" i="100"/>
  <c r="H68" i="100"/>
  <c r="H69" i="100"/>
  <c r="H70" i="100"/>
  <c r="H71" i="100"/>
  <c r="H72" i="100"/>
  <c r="H73" i="100"/>
  <c r="H74" i="100"/>
  <c r="H75" i="100"/>
  <c r="H76" i="100"/>
  <c r="H77" i="100"/>
  <c r="H78" i="100"/>
  <c r="H79" i="100"/>
  <c r="H80" i="100"/>
  <c r="H81" i="100"/>
  <c r="H82" i="100"/>
  <c r="H83" i="100"/>
  <c r="H84" i="100"/>
  <c r="H85" i="100"/>
  <c r="H86" i="100"/>
  <c r="H87" i="100"/>
  <c r="H88" i="100"/>
  <c r="H89" i="100"/>
  <c r="H90" i="100"/>
  <c r="H91" i="100"/>
  <c r="H92" i="100"/>
  <c r="H93" i="100"/>
  <c r="H94" i="100"/>
  <c r="H95" i="100"/>
  <c r="H96" i="100"/>
  <c r="H97" i="100"/>
  <c r="H98" i="100"/>
  <c r="H99" i="100"/>
  <c r="H100" i="100"/>
  <c r="H101" i="100"/>
  <c r="H102" i="100"/>
  <c r="H103" i="100"/>
  <c r="H104" i="100"/>
  <c r="H105" i="100"/>
  <c r="H106" i="100"/>
  <c r="H107" i="100"/>
  <c r="H108" i="100"/>
  <c r="H109" i="100"/>
  <c r="H110" i="100"/>
  <c r="H111" i="100"/>
  <c r="H112" i="100"/>
  <c r="H113" i="100"/>
  <c r="H114" i="100"/>
  <c r="H115" i="100"/>
  <c r="H116" i="100"/>
  <c r="H117" i="100"/>
  <c r="H118" i="100"/>
  <c r="H119" i="100"/>
  <c r="H120" i="100"/>
  <c r="H121" i="100"/>
  <c r="H122" i="100"/>
  <c r="H123" i="100"/>
  <c r="H124" i="100"/>
  <c r="H125" i="100"/>
  <c r="H126" i="100"/>
  <c r="H127" i="100"/>
  <c r="H128" i="100"/>
  <c r="H129" i="100"/>
  <c r="H130" i="100"/>
  <c r="H131" i="100"/>
  <c r="H132" i="100"/>
  <c r="H133" i="100"/>
  <c r="H134" i="100"/>
  <c r="H135" i="100"/>
  <c r="H136" i="100"/>
  <c r="H137" i="100"/>
  <c r="H138" i="100"/>
  <c r="H139" i="100"/>
  <c r="H140" i="100"/>
  <c r="H141" i="100"/>
  <c r="H142" i="100"/>
  <c r="H143" i="100"/>
  <c r="H144" i="100"/>
  <c r="H145" i="100"/>
  <c r="H146" i="100"/>
  <c r="H147" i="100"/>
  <c r="H148" i="100"/>
  <c r="H4" i="100"/>
  <c r="I148" i="103"/>
  <c r="J148" i="103" s="1"/>
  <c r="I147" i="103"/>
  <c r="J147" i="103" s="1"/>
  <c r="I146" i="103"/>
  <c r="J146" i="103" s="1"/>
  <c r="I145" i="103"/>
  <c r="J145" i="103" s="1"/>
  <c r="I144" i="103"/>
  <c r="J144" i="103" s="1"/>
  <c r="I143" i="103"/>
  <c r="J143" i="103" s="1"/>
  <c r="I142" i="103"/>
  <c r="J142" i="103" s="1"/>
  <c r="I141" i="103"/>
  <c r="J141" i="103" s="1"/>
  <c r="I140" i="103"/>
  <c r="J140" i="103" s="1"/>
  <c r="I139" i="103"/>
  <c r="J139" i="103" s="1"/>
  <c r="I138" i="103"/>
  <c r="J138" i="103" s="1"/>
  <c r="I137" i="103"/>
  <c r="J137" i="103" s="1"/>
  <c r="I136" i="103"/>
  <c r="J136" i="103" s="1"/>
  <c r="I135" i="103"/>
  <c r="J135" i="103" s="1"/>
  <c r="I134" i="103"/>
  <c r="J134" i="103" s="1"/>
  <c r="I133" i="103"/>
  <c r="J133" i="103" s="1"/>
  <c r="I132" i="103"/>
  <c r="J132" i="103" s="1"/>
  <c r="I131" i="103"/>
  <c r="J131" i="103" s="1"/>
  <c r="I130" i="103"/>
  <c r="J130" i="103" s="1"/>
  <c r="I129" i="103"/>
  <c r="J129" i="103" s="1"/>
  <c r="I128" i="103"/>
  <c r="J128" i="103" s="1"/>
  <c r="I127" i="103"/>
  <c r="J127" i="103" s="1"/>
  <c r="I126" i="103"/>
  <c r="J126" i="103" s="1"/>
  <c r="I125" i="103"/>
  <c r="J125" i="103" s="1"/>
  <c r="I124" i="103"/>
  <c r="J124" i="103" s="1"/>
  <c r="I123" i="103"/>
  <c r="J123" i="103" s="1"/>
  <c r="I122" i="103"/>
  <c r="J122" i="103" s="1"/>
  <c r="I121" i="103"/>
  <c r="J121" i="103" s="1"/>
  <c r="I120" i="103"/>
  <c r="J120" i="103" s="1"/>
  <c r="I119" i="103"/>
  <c r="J119" i="103" s="1"/>
  <c r="I118" i="103"/>
  <c r="J118" i="103" s="1"/>
  <c r="I117" i="103"/>
  <c r="J117" i="103" s="1"/>
  <c r="I116" i="103"/>
  <c r="J116" i="103" s="1"/>
  <c r="I115" i="103"/>
  <c r="J115" i="103" s="1"/>
  <c r="I114" i="103"/>
  <c r="J114" i="103" s="1"/>
  <c r="I113" i="103"/>
  <c r="J113" i="103" s="1"/>
  <c r="I112" i="103"/>
  <c r="J112" i="103" s="1"/>
  <c r="I111" i="103"/>
  <c r="J111" i="103" s="1"/>
  <c r="I110" i="103"/>
  <c r="J110" i="103" s="1"/>
  <c r="I109" i="103"/>
  <c r="J109" i="103" s="1"/>
  <c r="I108" i="103"/>
  <c r="J108" i="103" s="1"/>
  <c r="I107" i="103"/>
  <c r="J107" i="103" s="1"/>
  <c r="I106" i="103"/>
  <c r="J106" i="103" s="1"/>
  <c r="I105" i="103"/>
  <c r="J105" i="103" s="1"/>
  <c r="I104" i="103"/>
  <c r="J104" i="103" s="1"/>
  <c r="I103" i="103"/>
  <c r="J103" i="103" s="1"/>
  <c r="I102" i="103"/>
  <c r="J102" i="103" s="1"/>
  <c r="I101" i="103"/>
  <c r="J101" i="103" s="1"/>
  <c r="I100" i="103"/>
  <c r="J100" i="103" s="1"/>
  <c r="I99" i="103"/>
  <c r="J99" i="103" s="1"/>
  <c r="I98" i="103"/>
  <c r="J98" i="103" s="1"/>
  <c r="I97" i="103"/>
  <c r="J97" i="103" s="1"/>
  <c r="I96" i="103"/>
  <c r="J96" i="103" s="1"/>
  <c r="I95" i="103"/>
  <c r="J95" i="103" s="1"/>
  <c r="I94" i="103"/>
  <c r="J94" i="103" s="1"/>
  <c r="I93" i="103"/>
  <c r="J93" i="103" s="1"/>
  <c r="I92" i="103"/>
  <c r="J92" i="103" s="1"/>
  <c r="I91" i="103"/>
  <c r="J91" i="103" s="1"/>
  <c r="I90" i="103"/>
  <c r="J90" i="103" s="1"/>
  <c r="I89" i="103"/>
  <c r="J89" i="103" s="1"/>
  <c r="I88" i="103"/>
  <c r="J88" i="103" s="1"/>
  <c r="I87" i="103"/>
  <c r="J87" i="103" s="1"/>
  <c r="I86" i="103"/>
  <c r="J86" i="103" s="1"/>
  <c r="I85" i="103"/>
  <c r="J85" i="103" s="1"/>
  <c r="I84" i="103"/>
  <c r="J84" i="103" s="1"/>
  <c r="I83" i="103"/>
  <c r="J83" i="103" s="1"/>
  <c r="I82" i="103"/>
  <c r="J82" i="103" s="1"/>
  <c r="I81" i="103"/>
  <c r="J81" i="103" s="1"/>
  <c r="I80" i="103"/>
  <c r="J80" i="103" s="1"/>
  <c r="I79" i="103"/>
  <c r="J79" i="103" s="1"/>
  <c r="I78" i="103"/>
  <c r="J78" i="103" s="1"/>
  <c r="I77" i="103"/>
  <c r="J77" i="103" s="1"/>
  <c r="I76" i="103"/>
  <c r="J76" i="103" s="1"/>
  <c r="I75" i="103"/>
  <c r="J75" i="103" s="1"/>
  <c r="I74" i="103"/>
  <c r="J74" i="103" s="1"/>
  <c r="I73" i="103"/>
  <c r="J73" i="103" s="1"/>
  <c r="I72" i="103"/>
  <c r="J72" i="103" s="1"/>
  <c r="I71" i="103"/>
  <c r="J71" i="103" s="1"/>
  <c r="I70" i="103"/>
  <c r="J70" i="103" s="1"/>
  <c r="I69" i="103"/>
  <c r="J69" i="103" s="1"/>
  <c r="I68" i="103"/>
  <c r="J68" i="103" s="1"/>
  <c r="I67" i="103"/>
  <c r="J67" i="103" s="1"/>
  <c r="I66" i="103"/>
  <c r="J66" i="103" s="1"/>
  <c r="I65" i="103"/>
  <c r="J65" i="103" s="1"/>
  <c r="I64" i="103"/>
  <c r="J64" i="103" s="1"/>
  <c r="J63" i="103"/>
  <c r="I63" i="103"/>
  <c r="J62" i="103"/>
  <c r="I62" i="103"/>
  <c r="J61" i="103"/>
  <c r="I61" i="103"/>
  <c r="J60" i="103"/>
  <c r="I60" i="103"/>
  <c r="J59" i="103"/>
  <c r="I59" i="103"/>
  <c r="J58" i="103"/>
  <c r="I58" i="103"/>
  <c r="J57" i="103"/>
  <c r="I57" i="103"/>
  <c r="J56" i="103"/>
  <c r="I56" i="103"/>
  <c r="J55" i="103"/>
  <c r="I55" i="103"/>
  <c r="J54" i="103"/>
  <c r="I54" i="103"/>
  <c r="J53" i="103"/>
  <c r="I53" i="103"/>
  <c r="J52" i="103"/>
  <c r="I52" i="103"/>
  <c r="J51" i="103"/>
  <c r="I51" i="103"/>
  <c r="J50" i="103"/>
  <c r="I50" i="103"/>
  <c r="J49" i="103"/>
  <c r="I49" i="103"/>
  <c r="J48" i="103"/>
  <c r="I48" i="103"/>
  <c r="J47" i="103"/>
  <c r="I47" i="103"/>
  <c r="J46" i="103"/>
  <c r="I46" i="103"/>
  <c r="J45" i="103"/>
  <c r="I45" i="103"/>
  <c r="J44" i="103"/>
  <c r="I44" i="103"/>
  <c r="J43" i="103"/>
  <c r="I43" i="103"/>
  <c r="J42" i="103"/>
  <c r="I42" i="103"/>
  <c r="J41" i="103"/>
  <c r="I41" i="103"/>
  <c r="J40" i="103"/>
  <c r="I40" i="103"/>
  <c r="J39" i="103"/>
  <c r="I39" i="103"/>
  <c r="J38" i="103"/>
  <c r="I38" i="103"/>
  <c r="J37" i="103"/>
  <c r="I37" i="103"/>
  <c r="J36" i="103"/>
  <c r="I36" i="103"/>
  <c r="J35" i="103"/>
  <c r="I35" i="103"/>
  <c r="J34" i="103"/>
  <c r="I34" i="103"/>
  <c r="J33" i="103"/>
  <c r="I33" i="103"/>
  <c r="J32" i="103"/>
  <c r="I32" i="103"/>
  <c r="J31" i="103"/>
  <c r="I31" i="103"/>
  <c r="J30" i="103"/>
  <c r="I30" i="103"/>
  <c r="J29" i="103"/>
  <c r="I29" i="103"/>
  <c r="J28" i="103"/>
  <c r="I28" i="103"/>
  <c r="J27" i="103"/>
  <c r="I27" i="103"/>
  <c r="J26" i="103"/>
  <c r="I26" i="103"/>
  <c r="J25" i="103"/>
  <c r="I25" i="103"/>
  <c r="J24" i="103"/>
  <c r="I24" i="103"/>
  <c r="J23" i="103"/>
  <c r="I23" i="103"/>
  <c r="J22" i="103"/>
  <c r="I22" i="103"/>
  <c r="J21" i="103"/>
  <c r="I21" i="103"/>
  <c r="J20" i="103"/>
  <c r="I20" i="103"/>
  <c r="J19" i="103"/>
  <c r="I19" i="103"/>
  <c r="J18" i="103"/>
  <c r="I18" i="103"/>
  <c r="J17" i="103"/>
  <c r="I17" i="103"/>
  <c r="J16" i="103"/>
  <c r="I16" i="103"/>
  <c r="J15" i="103"/>
  <c r="I15" i="103"/>
  <c r="J14" i="103"/>
  <c r="I14" i="103"/>
  <c r="J13" i="103"/>
  <c r="I13" i="103"/>
  <c r="J12" i="103"/>
  <c r="I12" i="103"/>
  <c r="J11" i="103"/>
  <c r="I11" i="103"/>
  <c r="J10" i="103"/>
  <c r="I10" i="103"/>
  <c r="J9" i="103"/>
  <c r="I9" i="103"/>
  <c r="J8" i="103"/>
  <c r="I8" i="103"/>
  <c r="J7" i="103"/>
  <c r="I7" i="103"/>
  <c r="J6" i="103"/>
  <c r="I6" i="103"/>
  <c r="J5" i="103"/>
  <c r="I5" i="103"/>
  <c r="I4" i="103"/>
  <c r="I148" i="102"/>
  <c r="J148" i="102" s="1"/>
  <c r="I147" i="102"/>
  <c r="J147" i="102" s="1"/>
  <c r="I146" i="102"/>
  <c r="J146" i="102" s="1"/>
  <c r="I145" i="102"/>
  <c r="J145" i="102" s="1"/>
  <c r="I144" i="102"/>
  <c r="J144" i="102" s="1"/>
  <c r="I143" i="102"/>
  <c r="J143" i="102" s="1"/>
  <c r="I142" i="102"/>
  <c r="J142" i="102" s="1"/>
  <c r="I141" i="102"/>
  <c r="J141" i="102" s="1"/>
  <c r="I140" i="102"/>
  <c r="J140" i="102" s="1"/>
  <c r="I139" i="102"/>
  <c r="J139" i="102" s="1"/>
  <c r="I138" i="102"/>
  <c r="J138" i="102" s="1"/>
  <c r="I137" i="102"/>
  <c r="J137" i="102" s="1"/>
  <c r="I136" i="102"/>
  <c r="J136" i="102" s="1"/>
  <c r="I135" i="102"/>
  <c r="J135" i="102" s="1"/>
  <c r="I134" i="102"/>
  <c r="J134" i="102" s="1"/>
  <c r="I133" i="102"/>
  <c r="J133" i="102" s="1"/>
  <c r="I132" i="102"/>
  <c r="J132" i="102" s="1"/>
  <c r="I131" i="102"/>
  <c r="J131" i="102" s="1"/>
  <c r="I130" i="102"/>
  <c r="J130" i="102" s="1"/>
  <c r="I129" i="102"/>
  <c r="J129" i="102" s="1"/>
  <c r="I128" i="102"/>
  <c r="J128" i="102" s="1"/>
  <c r="I127" i="102"/>
  <c r="J127" i="102" s="1"/>
  <c r="I126" i="102"/>
  <c r="J126" i="102" s="1"/>
  <c r="I125" i="102"/>
  <c r="J125" i="102" s="1"/>
  <c r="I124" i="102"/>
  <c r="J124" i="102" s="1"/>
  <c r="I123" i="102"/>
  <c r="J123" i="102" s="1"/>
  <c r="I122" i="102"/>
  <c r="J122" i="102" s="1"/>
  <c r="I121" i="102"/>
  <c r="J121" i="102" s="1"/>
  <c r="I120" i="102"/>
  <c r="J120" i="102" s="1"/>
  <c r="I119" i="102"/>
  <c r="J119" i="102" s="1"/>
  <c r="I118" i="102"/>
  <c r="J118" i="102" s="1"/>
  <c r="I117" i="102"/>
  <c r="J117" i="102" s="1"/>
  <c r="I116" i="102"/>
  <c r="J116" i="102" s="1"/>
  <c r="I115" i="102"/>
  <c r="J115" i="102" s="1"/>
  <c r="I114" i="102"/>
  <c r="J114" i="102" s="1"/>
  <c r="I113" i="102"/>
  <c r="J113" i="102" s="1"/>
  <c r="I112" i="102"/>
  <c r="J112" i="102" s="1"/>
  <c r="I111" i="102"/>
  <c r="J111" i="102" s="1"/>
  <c r="I110" i="102"/>
  <c r="J110" i="102" s="1"/>
  <c r="I109" i="102"/>
  <c r="J109" i="102" s="1"/>
  <c r="I108" i="102"/>
  <c r="J108" i="102" s="1"/>
  <c r="I107" i="102"/>
  <c r="J107" i="102" s="1"/>
  <c r="I106" i="102"/>
  <c r="J106" i="102" s="1"/>
  <c r="I105" i="102"/>
  <c r="J105" i="102" s="1"/>
  <c r="I104" i="102"/>
  <c r="J104" i="102" s="1"/>
  <c r="I103" i="102"/>
  <c r="J103" i="102" s="1"/>
  <c r="I102" i="102"/>
  <c r="J102" i="102" s="1"/>
  <c r="I101" i="102"/>
  <c r="J101" i="102" s="1"/>
  <c r="I100" i="102"/>
  <c r="J100" i="102" s="1"/>
  <c r="I99" i="102"/>
  <c r="J99" i="102" s="1"/>
  <c r="I98" i="102"/>
  <c r="J98" i="102" s="1"/>
  <c r="I97" i="102"/>
  <c r="J97" i="102" s="1"/>
  <c r="I96" i="102"/>
  <c r="J96" i="102" s="1"/>
  <c r="I95" i="102"/>
  <c r="J95" i="102" s="1"/>
  <c r="I94" i="102"/>
  <c r="J94" i="102" s="1"/>
  <c r="I93" i="102"/>
  <c r="J93" i="102" s="1"/>
  <c r="I92" i="102"/>
  <c r="J92" i="102" s="1"/>
  <c r="I91" i="102"/>
  <c r="J91" i="102" s="1"/>
  <c r="I90" i="102"/>
  <c r="J90" i="102" s="1"/>
  <c r="I89" i="102"/>
  <c r="J89" i="102" s="1"/>
  <c r="I88" i="102"/>
  <c r="J88" i="102" s="1"/>
  <c r="I87" i="102"/>
  <c r="J87" i="102" s="1"/>
  <c r="I86" i="102"/>
  <c r="J86" i="102" s="1"/>
  <c r="I85" i="102"/>
  <c r="J85" i="102" s="1"/>
  <c r="I84" i="102"/>
  <c r="J84" i="102" s="1"/>
  <c r="I83" i="102"/>
  <c r="J83" i="102" s="1"/>
  <c r="I82" i="102"/>
  <c r="J82" i="102" s="1"/>
  <c r="I81" i="102"/>
  <c r="J81" i="102" s="1"/>
  <c r="I80" i="102"/>
  <c r="J80" i="102" s="1"/>
  <c r="I79" i="102"/>
  <c r="J79" i="102" s="1"/>
  <c r="I78" i="102"/>
  <c r="J78" i="102" s="1"/>
  <c r="I77" i="102"/>
  <c r="J77" i="102" s="1"/>
  <c r="I76" i="102"/>
  <c r="J76" i="102" s="1"/>
  <c r="I75" i="102"/>
  <c r="J75" i="102" s="1"/>
  <c r="I74" i="102"/>
  <c r="J74" i="102" s="1"/>
  <c r="I73" i="102"/>
  <c r="J73" i="102" s="1"/>
  <c r="I72" i="102"/>
  <c r="J72" i="102" s="1"/>
  <c r="I71" i="102"/>
  <c r="J71" i="102" s="1"/>
  <c r="I70" i="102"/>
  <c r="J70" i="102" s="1"/>
  <c r="I69" i="102"/>
  <c r="J69" i="102" s="1"/>
  <c r="I68" i="102"/>
  <c r="J68" i="102" s="1"/>
  <c r="I67" i="102"/>
  <c r="J67" i="102" s="1"/>
  <c r="I66" i="102"/>
  <c r="J66" i="102" s="1"/>
  <c r="I65" i="102"/>
  <c r="J65" i="102" s="1"/>
  <c r="I64" i="102"/>
  <c r="J64" i="102" s="1"/>
  <c r="I63" i="102"/>
  <c r="J63" i="102" s="1"/>
  <c r="I62" i="102"/>
  <c r="J62" i="102" s="1"/>
  <c r="I61" i="102"/>
  <c r="J61" i="102" s="1"/>
  <c r="I60" i="102"/>
  <c r="J60" i="102" s="1"/>
  <c r="I59" i="102"/>
  <c r="J59" i="102" s="1"/>
  <c r="I58" i="102"/>
  <c r="J58" i="102" s="1"/>
  <c r="I57" i="102"/>
  <c r="J57" i="102" s="1"/>
  <c r="I56" i="102"/>
  <c r="J56" i="102" s="1"/>
  <c r="I55" i="102"/>
  <c r="J55" i="102" s="1"/>
  <c r="I54" i="102"/>
  <c r="J54" i="102" s="1"/>
  <c r="I53" i="102"/>
  <c r="J53" i="102" s="1"/>
  <c r="I52" i="102"/>
  <c r="J52" i="102" s="1"/>
  <c r="I51" i="102"/>
  <c r="J51" i="102" s="1"/>
  <c r="I50" i="102"/>
  <c r="J50" i="102" s="1"/>
  <c r="I49" i="102"/>
  <c r="J49" i="102" s="1"/>
  <c r="I48" i="102"/>
  <c r="J48" i="102" s="1"/>
  <c r="I47" i="102"/>
  <c r="J47" i="102" s="1"/>
  <c r="I46" i="102"/>
  <c r="J46" i="102" s="1"/>
  <c r="I45" i="102"/>
  <c r="J45" i="102" s="1"/>
  <c r="I44" i="102"/>
  <c r="J44" i="102" s="1"/>
  <c r="I43" i="102"/>
  <c r="J43" i="102" s="1"/>
  <c r="I42" i="102"/>
  <c r="J42" i="102" s="1"/>
  <c r="I41" i="102"/>
  <c r="J41" i="102" s="1"/>
  <c r="I40" i="102"/>
  <c r="J40" i="102" s="1"/>
  <c r="I39" i="102"/>
  <c r="J39" i="102" s="1"/>
  <c r="I38" i="102"/>
  <c r="J38" i="102" s="1"/>
  <c r="I37" i="102"/>
  <c r="J37" i="102" s="1"/>
  <c r="I36" i="102"/>
  <c r="J36" i="102" s="1"/>
  <c r="I35" i="102"/>
  <c r="J35" i="102" s="1"/>
  <c r="I34" i="102"/>
  <c r="J34" i="102" s="1"/>
  <c r="I33" i="102"/>
  <c r="J33" i="102" s="1"/>
  <c r="I32" i="102"/>
  <c r="J32" i="102" s="1"/>
  <c r="I31" i="102"/>
  <c r="J31" i="102" s="1"/>
  <c r="I30" i="102"/>
  <c r="J30" i="102" s="1"/>
  <c r="I29" i="102"/>
  <c r="J29" i="102" s="1"/>
  <c r="I28" i="102"/>
  <c r="J28" i="102" s="1"/>
  <c r="I27" i="102"/>
  <c r="J27" i="102" s="1"/>
  <c r="I26" i="102"/>
  <c r="J26" i="102" s="1"/>
  <c r="I25" i="102"/>
  <c r="J25" i="102" s="1"/>
  <c r="I24" i="102"/>
  <c r="J24" i="102" s="1"/>
  <c r="I23" i="102"/>
  <c r="J23" i="102" s="1"/>
  <c r="I22" i="102"/>
  <c r="J22" i="102" s="1"/>
  <c r="I21" i="102"/>
  <c r="J21" i="102" s="1"/>
  <c r="I20" i="102"/>
  <c r="J20" i="102" s="1"/>
  <c r="I19" i="102"/>
  <c r="J19" i="102" s="1"/>
  <c r="I18" i="102"/>
  <c r="J18" i="102" s="1"/>
  <c r="I17" i="102"/>
  <c r="J17" i="102" s="1"/>
  <c r="I16" i="102"/>
  <c r="J16" i="102" s="1"/>
  <c r="I15" i="102"/>
  <c r="J15" i="102" s="1"/>
  <c r="I14" i="102"/>
  <c r="J14" i="102" s="1"/>
  <c r="I13" i="102"/>
  <c r="J13" i="102" s="1"/>
  <c r="I12" i="102"/>
  <c r="J12" i="102" s="1"/>
  <c r="I11" i="102"/>
  <c r="J11" i="102" s="1"/>
  <c r="I10" i="102"/>
  <c r="J10" i="102" s="1"/>
  <c r="I9" i="102"/>
  <c r="J9" i="102" s="1"/>
  <c r="I8" i="102"/>
  <c r="J8" i="102" s="1"/>
  <c r="I7" i="102"/>
  <c r="J7" i="102" s="1"/>
  <c r="I6" i="102"/>
  <c r="J6" i="102" s="1"/>
  <c r="I5" i="102"/>
  <c r="J5" i="102" s="1"/>
  <c r="I4" i="102"/>
  <c r="J4" i="102" s="1"/>
  <c r="I148" i="97"/>
  <c r="J148" i="97" s="1"/>
  <c r="I147" i="97"/>
  <c r="J147" i="97" s="1"/>
  <c r="I146" i="97"/>
  <c r="J146" i="97" s="1"/>
  <c r="I145" i="97"/>
  <c r="J145" i="97" s="1"/>
  <c r="I144" i="97"/>
  <c r="J144" i="97" s="1"/>
  <c r="I143" i="97"/>
  <c r="J143" i="97" s="1"/>
  <c r="I142" i="97"/>
  <c r="J142" i="97" s="1"/>
  <c r="I141" i="97"/>
  <c r="J141" i="97" s="1"/>
  <c r="I140" i="97"/>
  <c r="J140" i="97" s="1"/>
  <c r="I139" i="97"/>
  <c r="J139" i="97" s="1"/>
  <c r="I138" i="97"/>
  <c r="J138" i="97" s="1"/>
  <c r="I137" i="97"/>
  <c r="J137" i="97" s="1"/>
  <c r="I136" i="97"/>
  <c r="J136" i="97" s="1"/>
  <c r="I135" i="97"/>
  <c r="J135" i="97" s="1"/>
  <c r="I134" i="97"/>
  <c r="J134" i="97" s="1"/>
  <c r="I133" i="97"/>
  <c r="J133" i="97" s="1"/>
  <c r="I132" i="97"/>
  <c r="J132" i="97" s="1"/>
  <c r="I131" i="97"/>
  <c r="J131" i="97" s="1"/>
  <c r="I130" i="97"/>
  <c r="J130" i="97" s="1"/>
  <c r="I129" i="97"/>
  <c r="J129" i="97" s="1"/>
  <c r="I128" i="97"/>
  <c r="J128" i="97" s="1"/>
  <c r="I127" i="97"/>
  <c r="J127" i="97" s="1"/>
  <c r="I126" i="97"/>
  <c r="J126" i="97" s="1"/>
  <c r="I125" i="97"/>
  <c r="J125" i="97" s="1"/>
  <c r="I124" i="97"/>
  <c r="J124" i="97" s="1"/>
  <c r="I123" i="97"/>
  <c r="J123" i="97" s="1"/>
  <c r="I122" i="97"/>
  <c r="J122" i="97" s="1"/>
  <c r="I121" i="97"/>
  <c r="J121" i="97" s="1"/>
  <c r="I120" i="97"/>
  <c r="J120" i="97" s="1"/>
  <c r="I119" i="97"/>
  <c r="J119" i="97" s="1"/>
  <c r="I118" i="97"/>
  <c r="J118" i="97" s="1"/>
  <c r="I117" i="97"/>
  <c r="J117" i="97" s="1"/>
  <c r="I116" i="97"/>
  <c r="J116" i="97" s="1"/>
  <c r="I115" i="97"/>
  <c r="J115" i="97" s="1"/>
  <c r="I114" i="97"/>
  <c r="J114" i="97" s="1"/>
  <c r="I113" i="97"/>
  <c r="J113" i="97" s="1"/>
  <c r="I112" i="97"/>
  <c r="J112" i="97" s="1"/>
  <c r="I111" i="97"/>
  <c r="J111" i="97" s="1"/>
  <c r="I110" i="97"/>
  <c r="J110" i="97" s="1"/>
  <c r="I109" i="97"/>
  <c r="J109" i="97" s="1"/>
  <c r="I108" i="97"/>
  <c r="J108" i="97" s="1"/>
  <c r="I107" i="97"/>
  <c r="J107" i="97" s="1"/>
  <c r="I106" i="97"/>
  <c r="J106" i="97" s="1"/>
  <c r="I105" i="97"/>
  <c r="J105" i="97" s="1"/>
  <c r="I104" i="97"/>
  <c r="J104" i="97" s="1"/>
  <c r="I103" i="97"/>
  <c r="J103" i="97" s="1"/>
  <c r="I102" i="97"/>
  <c r="J102" i="97" s="1"/>
  <c r="I101" i="97"/>
  <c r="J101" i="97" s="1"/>
  <c r="I100" i="97"/>
  <c r="J100" i="97" s="1"/>
  <c r="I99" i="97"/>
  <c r="J99" i="97" s="1"/>
  <c r="I98" i="97"/>
  <c r="J98" i="97" s="1"/>
  <c r="I97" i="97"/>
  <c r="J97" i="97" s="1"/>
  <c r="I96" i="97"/>
  <c r="J96" i="97" s="1"/>
  <c r="I95" i="97"/>
  <c r="J95" i="97" s="1"/>
  <c r="I94" i="97"/>
  <c r="J94" i="97" s="1"/>
  <c r="I93" i="97"/>
  <c r="J93" i="97" s="1"/>
  <c r="I92" i="97"/>
  <c r="J92" i="97" s="1"/>
  <c r="I91" i="97"/>
  <c r="J91" i="97" s="1"/>
  <c r="I90" i="97"/>
  <c r="J90" i="97" s="1"/>
  <c r="I89" i="97"/>
  <c r="J89" i="97" s="1"/>
  <c r="I88" i="97"/>
  <c r="J88" i="97" s="1"/>
  <c r="I87" i="97"/>
  <c r="J87" i="97" s="1"/>
  <c r="I86" i="97"/>
  <c r="J86" i="97" s="1"/>
  <c r="I85" i="97"/>
  <c r="J85" i="97" s="1"/>
  <c r="I84" i="97"/>
  <c r="J84" i="97" s="1"/>
  <c r="I83" i="97"/>
  <c r="J83" i="97" s="1"/>
  <c r="I82" i="97"/>
  <c r="J82" i="97" s="1"/>
  <c r="I81" i="97"/>
  <c r="J81" i="97" s="1"/>
  <c r="I80" i="97"/>
  <c r="J80" i="97" s="1"/>
  <c r="I79" i="97"/>
  <c r="J79" i="97" s="1"/>
  <c r="I78" i="97"/>
  <c r="J78" i="97" s="1"/>
  <c r="I77" i="97"/>
  <c r="J77" i="97" s="1"/>
  <c r="I76" i="97"/>
  <c r="J76" i="97" s="1"/>
  <c r="I75" i="97"/>
  <c r="J75" i="97" s="1"/>
  <c r="I74" i="97"/>
  <c r="J74" i="97" s="1"/>
  <c r="I73" i="97"/>
  <c r="J73" i="97" s="1"/>
  <c r="I72" i="97"/>
  <c r="J72" i="97" s="1"/>
  <c r="I71" i="97"/>
  <c r="J71" i="97" s="1"/>
  <c r="I70" i="97"/>
  <c r="J70" i="97" s="1"/>
  <c r="I69" i="97"/>
  <c r="J69" i="97" s="1"/>
  <c r="I68" i="97"/>
  <c r="J68" i="97" s="1"/>
  <c r="I67" i="97"/>
  <c r="J67" i="97" s="1"/>
  <c r="I66" i="97"/>
  <c r="J66" i="97" s="1"/>
  <c r="I65" i="97"/>
  <c r="J65" i="97" s="1"/>
  <c r="I64" i="97"/>
  <c r="J64" i="97" s="1"/>
  <c r="J63" i="97"/>
  <c r="I63" i="97"/>
  <c r="J62" i="97"/>
  <c r="I62" i="97"/>
  <c r="J61" i="97"/>
  <c r="I61" i="97"/>
  <c r="J60" i="97"/>
  <c r="I60" i="97"/>
  <c r="J59" i="97"/>
  <c r="I59" i="97"/>
  <c r="J58" i="97"/>
  <c r="I58" i="97"/>
  <c r="J57" i="97"/>
  <c r="I57" i="97"/>
  <c r="J56" i="97"/>
  <c r="I56" i="97"/>
  <c r="J55" i="97"/>
  <c r="I55" i="97"/>
  <c r="J54" i="97"/>
  <c r="I54" i="97"/>
  <c r="J53" i="97"/>
  <c r="I53" i="97"/>
  <c r="J52" i="97"/>
  <c r="I52" i="97"/>
  <c r="J51" i="97"/>
  <c r="I51" i="97"/>
  <c r="J50" i="97"/>
  <c r="I50" i="97"/>
  <c r="J49" i="97"/>
  <c r="I49" i="97"/>
  <c r="J48" i="97"/>
  <c r="I48" i="97"/>
  <c r="J47" i="97"/>
  <c r="I47" i="97"/>
  <c r="J46" i="97"/>
  <c r="I46" i="97"/>
  <c r="J45" i="97"/>
  <c r="I45" i="97"/>
  <c r="J44" i="97"/>
  <c r="I44" i="97"/>
  <c r="J43" i="97"/>
  <c r="I43" i="97"/>
  <c r="J42" i="97"/>
  <c r="I42" i="97"/>
  <c r="J41" i="97"/>
  <c r="I41" i="97"/>
  <c r="J40" i="97"/>
  <c r="I40" i="97"/>
  <c r="J39" i="97"/>
  <c r="I39" i="97"/>
  <c r="J38" i="97"/>
  <c r="I38" i="97"/>
  <c r="J37" i="97"/>
  <c r="I37" i="97"/>
  <c r="J36" i="97"/>
  <c r="I36" i="97"/>
  <c r="J35" i="97"/>
  <c r="I35" i="97"/>
  <c r="J34" i="97"/>
  <c r="I34" i="97"/>
  <c r="J33" i="97"/>
  <c r="I33" i="97"/>
  <c r="J32" i="97"/>
  <c r="I32" i="97"/>
  <c r="J31" i="97"/>
  <c r="I31" i="97"/>
  <c r="J30" i="97"/>
  <c r="I30" i="97"/>
  <c r="J29" i="97"/>
  <c r="I29" i="97"/>
  <c r="J28" i="97"/>
  <c r="I28" i="97"/>
  <c r="J27" i="97"/>
  <c r="I27" i="97"/>
  <c r="J26" i="97"/>
  <c r="I26" i="97"/>
  <c r="J25" i="97"/>
  <c r="I25" i="97"/>
  <c r="J24" i="97"/>
  <c r="I24" i="97"/>
  <c r="J23" i="97"/>
  <c r="I23" i="97"/>
  <c r="J22" i="97"/>
  <c r="I22" i="97"/>
  <c r="J21" i="97"/>
  <c r="I21" i="97"/>
  <c r="J20" i="97"/>
  <c r="I20" i="97"/>
  <c r="J19" i="97"/>
  <c r="I19" i="97"/>
  <c r="J18" i="97"/>
  <c r="I18" i="97"/>
  <c r="J17" i="97"/>
  <c r="I17" i="97"/>
  <c r="J16" i="97"/>
  <c r="I16" i="97"/>
  <c r="J15" i="97"/>
  <c r="I15" i="97"/>
  <c r="J14" i="97"/>
  <c r="I14" i="97"/>
  <c r="J13" i="97"/>
  <c r="I13" i="97"/>
  <c r="J12" i="97"/>
  <c r="I12" i="97"/>
  <c r="J11" i="97"/>
  <c r="I11" i="97"/>
  <c r="J10" i="97"/>
  <c r="I10" i="97"/>
  <c r="J9" i="97"/>
  <c r="I9" i="97"/>
  <c r="J8" i="97"/>
  <c r="I8" i="97"/>
  <c r="J7" i="97"/>
  <c r="I7" i="97"/>
  <c r="J6" i="97"/>
  <c r="I6" i="97"/>
  <c r="J5" i="97"/>
  <c r="I5" i="97"/>
  <c r="J4" i="97"/>
  <c r="I4" i="97"/>
  <c r="J148" i="93"/>
  <c r="I148" i="93"/>
  <c r="J147" i="93"/>
  <c r="I147" i="93"/>
  <c r="J146" i="93"/>
  <c r="I146" i="93"/>
  <c r="J145" i="93"/>
  <c r="I145" i="93"/>
  <c r="J144" i="93"/>
  <c r="I144" i="93"/>
  <c r="J143" i="93"/>
  <c r="I143" i="93"/>
  <c r="J142" i="93"/>
  <c r="I142" i="93"/>
  <c r="J141" i="93"/>
  <c r="I141" i="93"/>
  <c r="J140" i="93"/>
  <c r="I140" i="93"/>
  <c r="J139" i="93"/>
  <c r="I139" i="93"/>
  <c r="J138" i="93"/>
  <c r="I138" i="93"/>
  <c r="J137" i="93"/>
  <c r="I137" i="93"/>
  <c r="J136" i="93"/>
  <c r="I136" i="93"/>
  <c r="J135" i="93"/>
  <c r="I135" i="93"/>
  <c r="J134" i="93"/>
  <c r="I134" i="93"/>
  <c r="J133" i="93"/>
  <c r="I133" i="93"/>
  <c r="J132" i="93"/>
  <c r="I132" i="93"/>
  <c r="J131" i="93"/>
  <c r="I131" i="93"/>
  <c r="J130" i="93"/>
  <c r="I130" i="93"/>
  <c r="J129" i="93"/>
  <c r="I129" i="93"/>
  <c r="J128" i="93"/>
  <c r="I128" i="93"/>
  <c r="J127" i="93"/>
  <c r="I127" i="93"/>
  <c r="J126" i="93"/>
  <c r="I126" i="93"/>
  <c r="J125" i="93"/>
  <c r="I125" i="93"/>
  <c r="J124" i="93"/>
  <c r="I124" i="93"/>
  <c r="J123" i="93"/>
  <c r="I123" i="93"/>
  <c r="J122" i="93"/>
  <c r="I122" i="93"/>
  <c r="J121" i="93"/>
  <c r="I121" i="93"/>
  <c r="J120" i="93"/>
  <c r="I120" i="93"/>
  <c r="J119" i="93"/>
  <c r="I119" i="93"/>
  <c r="J118" i="93"/>
  <c r="I118" i="93"/>
  <c r="J117" i="93"/>
  <c r="I117" i="93"/>
  <c r="J116" i="93"/>
  <c r="I116" i="93"/>
  <c r="J115" i="93"/>
  <c r="I115" i="93"/>
  <c r="J114" i="93"/>
  <c r="I114" i="93"/>
  <c r="J113" i="93"/>
  <c r="I113" i="93"/>
  <c r="J112" i="93"/>
  <c r="I112" i="93"/>
  <c r="J111" i="93"/>
  <c r="I111" i="93"/>
  <c r="J110" i="93"/>
  <c r="I110" i="93"/>
  <c r="J109" i="93"/>
  <c r="I109" i="93"/>
  <c r="J108" i="93"/>
  <c r="I108" i="93"/>
  <c r="J107" i="93"/>
  <c r="I107" i="93"/>
  <c r="J106" i="93"/>
  <c r="I106" i="93"/>
  <c r="J105" i="93"/>
  <c r="I105" i="93"/>
  <c r="J104" i="93"/>
  <c r="I104" i="93"/>
  <c r="J103" i="93"/>
  <c r="I103" i="93"/>
  <c r="J102" i="93"/>
  <c r="I102" i="93"/>
  <c r="J101" i="93"/>
  <c r="I101" i="93"/>
  <c r="J100" i="93"/>
  <c r="I100" i="93"/>
  <c r="J99" i="93"/>
  <c r="I99" i="93"/>
  <c r="J98" i="93"/>
  <c r="I98" i="93"/>
  <c r="J97" i="93"/>
  <c r="I97" i="93"/>
  <c r="J96" i="93"/>
  <c r="I96" i="93"/>
  <c r="J95" i="93"/>
  <c r="I95" i="93"/>
  <c r="J94" i="93"/>
  <c r="I94" i="93"/>
  <c r="J93" i="93"/>
  <c r="I93" i="93"/>
  <c r="J92" i="93"/>
  <c r="I92" i="93"/>
  <c r="J91" i="93"/>
  <c r="I91" i="93"/>
  <c r="J90" i="93"/>
  <c r="I90" i="93"/>
  <c r="J89" i="93"/>
  <c r="I89" i="93"/>
  <c r="J88" i="93"/>
  <c r="I88" i="93"/>
  <c r="J87" i="93"/>
  <c r="I87" i="93"/>
  <c r="J86" i="93"/>
  <c r="I86" i="93"/>
  <c r="J85" i="93"/>
  <c r="I85" i="93"/>
  <c r="J84" i="93"/>
  <c r="I84" i="93"/>
  <c r="J83" i="93"/>
  <c r="I83" i="93"/>
  <c r="J82" i="93"/>
  <c r="I82" i="93"/>
  <c r="J81" i="93"/>
  <c r="I81" i="93"/>
  <c r="J80" i="93"/>
  <c r="I80" i="93"/>
  <c r="J79" i="93"/>
  <c r="I79" i="93"/>
  <c r="J78" i="93"/>
  <c r="I78" i="93"/>
  <c r="J77" i="93"/>
  <c r="I77" i="93"/>
  <c r="J76" i="93"/>
  <c r="I76" i="93"/>
  <c r="J75" i="93"/>
  <c r="I75" i="93"/>
  <c r="J74" i="93"/>
  <c r="I74" i="93"/>
  <c r="J73" i="93"/>
  <c r="I73" i="93"/>
  <c r="J72" i="93"/>
  <c r="I72" i="93"/>
  <c r="J71" i="93"/>
  <c r="I71" i="93"/>
  <c r="J70" i="93"/>
  <c r="I70" i="93"/>
  <c r="J69" i="93"/>
  <c r="I69" i="93"/>
  <c r="J68" i="93"/>
  <c r="I68" i="93"/>
  <c r="J67" i="93"/>
  <c r="I67" i="93"/>
  <c r="J66" i="93"/>
  <c r="I66" i="93"/>
  <c r="J65" i="93"/>
  <c r="I65" i="93"/>
  <c r="J64" i="93"/>
  <c r="I64" i="93"/>
  <c r="J63" i="93"/>
  <c r="I63" i="93"/>
  <c r="J62" i="93"/>
  <c r="I62" i="93"/>
  <c r="J61" i="93"/>
  <c r="I61" i="93"/>
  <c r="J60" i="93"/>
  <c r="I60" i="93"/>
  <c r="J59" i="93"/>
  <c r="I59" i="93"/>
  <c r="J58" i="93"/>
  <c r="I58" i="93"/>
  <c r="J57" i="93"/>
  <c r="I57" i="93"/>
  <c r="J56" i="93"/>
  <c r="I56" i="93"/>
  <c r="J55" i="93"/>
  <c r="I55" i="93"/>
  <c r="J54" i="93"/>
  <c r="I54" i="93"/>
  <c r="J53" i="93"/>
  <c r="I53" i="93"/>
  <c r="J52" i="93"/>
  <c r="I52" i="93"/>
  <c r="J51" i="93"/>
  <c r="I51" i="93"/>
  <c r="J50" i="93"/>
  <c r="I50" i="93"/>
  <c r="J49" i="93"/>
  <c r="I49" i="93"/>
  <c r="J48" i="93"/>
  <c r="I48" i="93"/>
  <c r="J47" i="93"/>
  <c r="I47" i="93"/>
  <c r="J46" i="93"/>
  <c r="I46" i="93"/>
  <c r="J45" i="93"/>
  <c r="I45" i="93"/>
  <c r="J44" i="93"/>
  <c r="I44" i="93"/>
  <c r="J43" i="93"/>
  <c r="I43" i="93"/>
  <c r="J42" i="93"/>
  <c r="I42" i="93"/>
  <c r="J41" i="93"/>
  <c r="I41" i="93"/>
  <c r="J40" i="93"/>
  <c r="I40" i="93"/>
  <c r="J39" i="93"/>
  <c r="I39" i="93"/>
  <c r="J38" i="93"/>
  <c r="I38" i="93"/>
  <c r="J37" i="93"/>
  <c r="I37" i="93"/>
  <c r="J36" i="93"/>
  <c r="I36" i="93"/>
  <c r="J35" i="93"/>
  <c r="I35" i="93"/>
  <c r="J34" i="93"/>
  <c r="I34" i="93"/>
  <c r="J33" i="93"/>
  <c r="I33" i="93"/>
  <c r="J32" i="93"/>
  <c r="I32" i="93"/>
  <c r="J31" i="93"/>
  <c r="I31" i="93"/>
  <c r="J30" i="93"/>
  <c r="I30" i="93"/>
  <c r="J29" i="93"/>
  <c r="I29" i="93"/>
  <c r="J28" i="93"/>
  <c r="I28" i="93"/>
  <c r="J27" i="93"/>
  <c r="I27" i="93"/>
  <c r="J26" i="93"/>
  <c r="I26" i="93"/>
  <c r="J25" i="93"/>
  <c r="I25" i="93"/>
  <c r="J24" i="93"/>
  <c r="I24" i="93"/>
  <c r="J23" i="93"/>
  <c r="I23" i="93"/>
  <c r="J22" i="93"/>
  <c r="I22" i="93"/>
  <c r="J21" i="93"/>
  <c r="I21" i="93"/>
  <c r="J20" i="93"/>
  <c r="I20" i="93"/>
  <c r="J19" i="93"/>
  <c r="I19" i="93"/>
  <c r="J18" i="93"/>
  <c r="I18" i="93"/>
  <c r="J17" i="93"/>
  <c r="I17" i="93"/>
  <c r="J16" i="93"/>
  <c r="I16" i="93"/>
  <c r="J15" i="93"/>
  <c r="I15" i="93"/>
  <c r="J14" i="93"/>
  <c r="I14" i="93"/>
  <c r="J13" i="93"/>
  <c r="I13" i="93"/>
  <c r="J12" i="93"/>
  <c r="I12" i="93"/>
  <c r="J11" i="93"/>
  <c r="I11" i="93"/>
  <c r="J10" i="93"/>
  <c r="I10" i="93"/>
  <c r="J9" i="93"/>
  <c r="I9" i="93"/>
  <c r="J8" i="93"/>
  <c r="I8" i="93"/>
  <c r="J7" i="93"/>
  <c r="I7" i="93"/>
  <c r="J6" i="93"/>
  <c r="I6" i="93"/>
  <c r="J5" i="93"/>
  <c r="I5" i="93"/>
  <c r="J4" i="93"/>
  <c r="I4" i="93"/>
  <c r="I148" i="94"/>
  <c r="J148" i="94" s="1"/>
  <c r="I147" i="94"/>
  <c r="J147" i="94" s="1"/>
  <c r="I146" i="94"/>
  <c r="J146" i="94" s="1"/>
  <c r="I145" i="94"/>
  <c r="J145" i="94" s="1"/>
  <c r="I144" i="94"/>
  <c r="J144" i="94" s="1"/>
  <c r="I143" i="94"/>
  <c r="J143" i="94" s="1"/>
  <c r="I142" i="94"/>
  <c r="J142" i="94" s="1"/>
  <c r="I141" i="94"/>
  <c r="J141" i="94" s="1"/>
  <c r="I140" i="94"/>
  <c r="J140" i="94" s="1"/>
  <c r="I139" i="94"/>
  <c r="J139" i="94" s="1"/>
  <c r="I138" i="94"/>
  <c r="J138" i="94" s="1"/>
  <c r="I137" i="94"/>
  <c r="J137" i="94" s="1"/>
  <c r="I136" i="94"/>
  <c r="J136" i="94" s="1"/>
  <c r="I135" i="94"/>
  <c r="J135" i="94" s="1"/>
  <c r="I134" i="94"/>
  <c r="J134" i="94" s="1"/>
  <c r="I133" i="94"/>
  <c r="J133" i="94" s="1"/>
  <c r="I132" i="94"/>
  <c r="J132" i="94" s="1"/>
  <c r="I131" i="94"/>
  <c r="J131" i="94" s="1"/>
  <c r="I130" i="94"/>
  <c r="J130" i="94" s="1"/>
  <c r="I129" i="94"/>
  <c r="J129" i="94" s="1"/>
  <c r="I128" i="94"/>
  <c r="J128" i="94" s="1"/>
  <c r="I127" i="94"/>
  <c r="J127" i="94" s="1"/>
  <c r="I126" i="94"/>
  <c r="J126" i="94" s="1"/>
  <c r="I125" i="94"/>
  <c r="J125" i="94" s="1"/>
  <c r="I124" i="94"/>
  <c r="J124" i="94" s="1"/>
  <c r="I123" i="94"/>
  <c r="J123" i="94" s="1"/>
  <c r="I122" i="94"/>
  <c r="J122" i="94" s="1"/>
  <c r="I121" i="94"/>
  <c r="J121" i="94" s="1"/>
  <c r="I120" i="94"/>
  <c r="J120" i="94" s="1"/>
  <c r="I119" i="94"/>
  <c r="J119" i="94" s="1"/>
  <c r="I118" i="94"/>
  <c r="J118" i="94" s="1"/>
  <c r="I117" i="94"/>
  <c r="J117" i="94" s="1"/>
  <c r="I116" i="94"/>
  <c r="J116" i="94" s="1"/>
  <c r="I115" i="94"/>
  <c r="J115" i="94" s="1"/>
  <c r="I114" i="94"/>
  <c r="J114" i="94" s="1"/>
  <c r="I113" i="94"/>
  <c r="J113" i="94" s="1"/>
  <c r="I112" i="94"/>
  <c r="J112" i="94" s="1"/>
  <c r="I111" i="94"/>
  <c r="J111" i="94" s="1"/>
  <c r="I110" i="94"/>
  <c r="J110" i="94" s="1"/>
  <c r="I109" i="94"/>
  <c r="J109" i="94" s="1"/>
  <c r="I108" i="94"/>
  <c r="J108" i="94" s="1"/>
  <c r="I107" i="94"/>
  <c r="J107" i="94" s="1"/>
  <c r="I106" i="94"/>
  <c r="J106" i="94" s="1"/>
  <c r="I105" i="94"/>
  <c r="J105" i="94" s="1"/>
  <c r="I104" i="94"/>
  <c r="J104" i="94" s="1"/>
  <c r="I103" i="94"/>
  <c r="J103" i="94" s="1"/>
  <c r="I102" i="94"/>
  <c r="J102" i="94" s="1"/>
  <c r="I101" i="94"/>
  <c r="J101" i="94" s="1"/>
  <c r="I100" i="94"/>
  <c r="J100" i="94" s="1"/>
  <c r="I99" i="94"/>
  <c r="J99" i="94" s="1"/>
  <c r="I98" i="94"/>
  <c r="J98" i="94" s="1"/>
  <c r="I97" i="94"/>
  <c r="J97" i="94" s="1"/>
  <c r="I96" i="94"/>
  <c r="J96" i="94" s="1"/>
  <c r="I95" i="94"/>
  <c r="J95" i="94" s="1"/>
  <c r="I94" i="94"/>
  <c r="J94" i="94" s="1"/>
  <c r="I93" i="94"/>
  <c r="J93" i="94" s="1"/>
  <c r="I92" i="94"/>
  <c r="J92" i="94" s="1"/>
  <c r="I91" i="94"/>
  <c r="J91" i="94" s="1"/>
  <c r="I90" i="94"/>
  <c r="J90" i="94" s="1"/>
  <c r="I89" i="94"/>
  <c r="J89" i="94" s="1"/>
  <c r="I88" i="94"/>
  <c r="J88" i="94" s="1"/>
  <c r="I87" i="94"/>
  <c r="J87" i="94" s="1"/>
  <c r="I86" i="94"/>
  <c r="J86" i="94" s="1"/>
  <c r="I85" i="94"/>
  <c r="J85" i="94" s="1"/>
  <c r="I84" i="94"/>
  <c r="J84" i="94" s="1"/>
  <c r="I83" i="94"/>
  <c r="J83" i="94" s="1"/>
  <c r="I82" i="94"/>
  <c r="J82" i="94" s="1"/>
  <c r="I81" i="94"/>
  <c r="J81" i="94" s="1"/>
  <c r="I80" i="94"/>
  <c r="J80" i="94" s="1"/>
  <c r="I79" i="94"/>
  <c r="J79" i="94" s="1"/>
  <c r="I78" i="94"/>
  <c r="J78" i="94" s="1"/>
  <c r="I77" i="94"/>
  <c r="J77" i="94" s="1"/>
  <c r="I76" i="94"/>
  <c r="J76" i="94" s="1"/>
  <c r="I75" i="94"/>
  <c r="J75" i="94" s="1"/>
  <c r="I74" i="94"/>
  <c r="J74" i="94" s="1"/>
  <c r="I73" i="94"/>
  <c r="J73" i="94" s="1"/>
  <c r="I72" i="94"/>
  <c r="J72" i="94" s="1"/>
  <c r="I71" i="94"/>
  <c r="J71" i="94" s="1"/>
  <c r="I70" i="94"/>
  <c r="J70" i="94" s="1"/>
  <c r="I69" i="94"/>
  <c r="J69" i="94" s="1"/>
  <c r="I68" i="94"/>
  <c r="J68" i="94" s="1"/>
  <c r="I67" i="94"/>
  <c r="J67" i="94" s="1"/>
  <c r="I66" i="94"/>
  <c r="J66" i="94" s="1"/>
  <c r="I65" i="94"/>
  <c r="J65" i="94" s="1"/>
  <c r="I64" i="94"/>
  <c r="J64" i="94" s="1"/>
  <c r="I63" i="94"/>
  <c r="J63" i="94" s="1"/>
  <c r="I62" i="94"/>
  <c r="J62" i="94" s="1"/>
  <c r="I61" i="94"/>
  <c r="J61" i="94" s="1"/>
  <c r="I60" i="94"/>
  <c r="J60" i="94" s="1"/>
  <c r="I59" i="94"/>
  <c r="J59" i="94" s="1"/>
  <c r="I58" i="94"/>
  <c r="J58" i="94" s="1"/>
  <c r="I57" i="94"/>
  <c r="J57" i="94" s="1"/>
  <c r="I56" i="94"/>
  <c r="J56" i="94" s="1"/>
  <c r="I55" i="94"/>
  <c r="J55" i="94" s="1"/>
  <c r="I54" i="94"/>
  <c r="J54" i="94" s="1"/>
  <c r="I53" i="94"/>
  <c r="J53" i="94" s="1"/>
  <c r="I52" i="94"/>
  <c r="J52" i="94" s="1"/>
  <c r="I51" i="94"/>
  <c r="J51" i="94" s="1"/>
  <c r="I50" i="94"/>
  <c r="J50" i="94" s="1"/>
  <c r="I49" i="94"/>
  <c r="J49" i="94" s="1"/>
  <c r="I48" i="94"/>
  <c r="J48" i="94" s="1"/>
  <c r="I47" i="94"/>
  <c r="J47" i="94" s="1"/>
  <c r="I46" i="94"/>
  <c r="J46" i="94" s="1"/>
  <c r="I45" i="94"/>
  <c r="J45" i="94" s="1"/>
  <c r="I44" i="94"/>
  <c r="J44" i="94" s="1"/>
  <c r="I43" i="94"/>
  <c r="J43" i="94" s="1"/>
  <c r="I42" i="94"/>
  <c r="J42" i="94" s="1"/>
  <c r="I41" i="94"/>
  <c r="J41" i="94" s="1"/>
  <c r="I40" i="94"/>
  <c r="J40" i="94" s="1"/>
  <c r="I39" i="94"/>
  <c r="J39" i="94" s="1"/>
  <c r="I38" i="94"/>
  <c r="J38" i="94" s="1"/>
  <c r="I37" i="94"/>
  <c r="J37" i="94" s="1"/>
  <c r="I36" i="94"/>
  <c r="J36" i="94" s="1"/>
  <c r="I35" i="94"/>
  <c r="J35" i="94" s="1"/>
  <c r="I34" i="94"/>
  <c r="J34" i="94" s="1"/>
  <c r="I33" i="94"/>
  <c r="J33" i="94" s="1"/>
  <c r="I32" i="94"/>
  <c r="J32" i="94" s="1"/>
  <c r="I31" i="94"/>
  <c r="J31" i="94" s="1"/>
  <c r="I30" i="94"/>
  <c r="J30" i="94" s="1"/>
  <c r="I29" i="94"/>
  <c r="J29" i="94" s="1"/>
  <c r="I28" i="94"/>
  <c r="J28" i="94" s="1"/>
  <c r="I27" i="94"/>
  <c r="J27" i="94" s="1"/>
  <c r="I26" i="94"/>
  <c r="J26" i="94" s="1"/>
  <c r="I25" i="94"/>
  <c r="J25" i="94" s="1"/>
  <c r="I24" i="94"/>
  <c r="J24" i="94" s="1"/>
  <c r="I23" i="94"/>
  <c r="J23" i="94" s="1"/>
  <c r="I22" i="94"/>
  <c r="J22" i="94" s="1"/>
  <c r="I21" i="94"/>
  <c r="J21" i="94" s="1"/>
  <c r="I20" i="94"/>
  <c r="J20" i="94" s="1"/>
  <c r="I19" i="94"/>
  <c r="J19" i="94" s="1"/>
  <c r="I18" i="94"/>
  <c r="J18" i="94" s="1"/>
  <c r="I17" i="94"/>
  <c r="J17" i="94" s="1"/>
  <c r="I16" i="94"/>
  <c r="J16" i="94" s="1"/>
  <c r="I15" i="94"/>
  <c r="J15" i="94" s="1"/>
  <c r="I14" i="94"/>
  <c r="J14" i="94" s="1"/>
  <c r="I13" i="94"/>
  <c r="J13" i="94" s="1"/>
  <c r="I12" i="94"/>
  <c r="J12" i="94" s="1"/>
  <c r="I11" i="94"/>
  <c r="J11" i="94" s="1"/>
  <c r="I10" i="94"/>
  <c r="J10" i="94" s="1"/>
  <c r="I9" i="94"/>
  <c r="J9" i="94" s="1"/>
  <c r="I8" i="94"/>
  <c r="J8" i="94" s="1"/>
  <c r="I7" i="94"/>
  <c r="J7" i="94" s="1"/>
  <c r="I6" i="94"/>
  <c r="J6" i="94" s="1"/>
  <c r="I5" i="94"/>
  <c r="J5" i="94" s="1"/>
  <c r="I4" i="94"/>
  <c r="J4" i="94" s="1"/>
  <c r="I148" i="99"/>
  <c r="J148" i="99" s="1"/>
  <c r="I147" i="99"/>
  <c r="J147" i="99" s="1"/>
  <c r="I146" i="99"/>
  <c r="J146" i="99" s="1"/>
  <c r="I145" i="99"/>
  <c r="J145" i="99" s="1"/>
  <c r="I144" i="99"/>
  <c r="J144" i="99" s="1"/>
  <c r="I143" i="99"/>
  <c r="J143" i="99" s="1"/>
  <c r="I142" i="99"/>
  <c r="J142" i="99" s="1"/>
  <c r="I141" i="99"/>
  <c r="J141" i="99" s="1"/>
  <c r="I140" i="99"/>
  <c r="J140" i="99" s="1"/>
  <c r="I139" i="99"/>
  <c r="J139" i="99" s="1"/>
  <c r="I138" i="99"/>
  <c r="J138" i="99" s="1"/>
  <c r="I137" i="99"/>
  <c r="J137" i="99" s="1"/>
  <c r="I136" i="99"/>
  <c r="J136" i="99" s="1"/>
  <c r="I135" i="99"/>
  <c r="J135" i="99" s="1"/>
  <c r="I134" i="99"/>
  <c r="J134" i="99" s="1"/>
  <c r="I133" i="99"/>
  <c r="J133" i="99" s="1"/>
  <c r="I132" i="99"/>
  <c r="J132" i="99" s="1"/>
  <c r="I131" i="99"/>
  <c r="J131" i="99" s="1"/>
  <c r="I130" i="99"/>
  <c r="J130" i="99" s="1"/>
  <c r="I129" i="99"/>
  <c r="J129" i="99" s="1"/>
  <c r="I128" i="99"/>
  <c r="J128" i="99" s="1"/>
  <c r="I127" i="99"/>
  <c r="J127" i="99" s="1"/>
  <c r="I126" i="99"/>
  <c r="J126" i="99" s="1"/>
  <c r="I125" i="99"/>
  <c r="J125" i="99" s="1"/>
  <c r="I124" i="99"/>
  <c r="J124" i="99" s="1"/>
  <c r="I123" i="99"/>
  <c r="J123" i="99" s="1"/>
  <c r="I122" i="99"/>
  <c r="J122" i="99" s="1"/>
  <c r="I121" i="99"/>
  <c r="J121" i="99" s="1"/>
  <c r="I120" i="99"/>
  <c r="J120" i="99" s="1"/>
  <c r="I119" i="99"/>
  <c r="J119" i="99" s="1"/>
  <c r="I118" i="99"/>
  <c r="J118" i="99" s="1"/>
  <c r="I117" i="99"/>
  <c r="J117" i="99" s="1"/>
  <c r="I116" i="99"/>
  <c r="J116" i="99" s="1"/>
  <c r="I115" i="99"/>
  <c r="J115" i="99" s="1"/>
  <c r="I114" i="99"/>
  <c r="J114" i="99" s="1"/>
  <c r="I113" i="99"/>
  <c r="J113" i="99" s="1"/>
  <c r="I112" i="99"/>
  <c r="J112" i="99" s="1"/>
  <c r="I111" i="99"/>
  <c r="J111" i="99" s="1"/>
  <c r="I110" i="99"/>
  <c r="J110" i="99" s="1"/>
  <c r="I109" i="99"/>
  <c r="J109" i="99" s="1"/>
  <c r="I108" i="99"/>
  <c r="J108" i="99" s="1"/>
  <c r="I107" i="99"/>
  <c r="J107" i="99" s="1"/>
  <c r="I106" i="99"/>
  <c r="J106" i="99" s="1"/>
  <c r="I105" i="99"/>
  <c r="J105" i="99" s="1"/>
  <c r="I104" i="99"/>
  <c r="J104" i="99" s="1"/>
  <c r="I103" i="99"/>
  <c r="J103" i="99" s="1"/>
  <c r="I102" i="99"/>
  <c r="J102" i="99" s="1"/>
  <c r="I101" i="99"/>
  <c r="J101" i="99" s="1"/>
  <c r="I100" i="99"/>
  <c r="J100" i="99" s="1"/>
  <c r="I99" i="99"/>
  <c r="J99" i="99" s="1"/>
  <c r="I98" i="99"/>
  <c r="J98" i="99" s="1"/>
  <c r="I97" i="99"/>
  <c r="J97" i="99" s="1"/>
  <c r="I96" i="99"/>
  <c r="J96" i="99" s="1"/>
  <c r="I95" i="99"/>
  <c r="J95" i="99" s="1"/>
  <c r="I94" i="99"/>
  <c r="J94" i="99" s="1"/>
  <c r="I93" i="99"/>
  <c r="J93" i="99" s="1"/>
  <c r="I92" i="99"/>
  <c r="J92" i="99" s="1"/>
  <c r="I91" i="99"/>
  <c r="J91" i="99" s="1"/>
  <c r="I90" i="99"/>
  <c r="J90" i="99" s="1"/>
  <c r="I89" i="99"/>
  <c r="J89" i="99" s="1"/>
  <c r="I88" i="99"/>
  <c r="J88" i="99" s="1"/>
  <c r="I87" i="99"/>
  <c r="J87" i="99" s="1"/>
  <c r="I86" i="99"/>
  <c r="J86" i="99" s="1"/>
  <c r="I85" i="99"/>
  <c r="J85" i="99" s="1"/>
  <c r="I84" i="99"/>
  <c r="J84" i="99" s="1"/>
  <c r="I83" i="99"/>
  <c r="J83" i="99" s="1"/>
  <c r="I82" i="99"/>
  <c r="J82" i="99" s="1"/>
  <c r="I81" i="99"/>
  <c r="J81" i="99" s="1"/>
  <c r="I80" i="99"/>
  <c r="J80" i="99" s="1"/>
  <c r="I79" i="99"/>
  <c r="J79" i="99" s="1"/>
  <c r="I78" i="99"/>
  <c r="J78" i="99" s="1"/>
  <c r="I77" i="99"/>
  <c r="J77" i="99" s="1"/>
  <c r="I76" i="99"/>
  <c r="J76" i="99" s="1"/>
  <c r="I75" i="99"/>
  <c r="J75" i="99" s="1"/>
  <c r="I74" i="99"/>
  <c r="J74" i="99" s="1"/>
  <c r="I73" i="99"/>
  <c r="J73" i="99" s="1"/>
  <c r="I72" i="99"/>
  <c r="J72" i="99" s="1"/>
  <c r="I71" i="99"/>
  <c r="J71" i="99" s="1"/>
  <c r="I70" i="99"/>
  <c r="J70" i="99" s="1"/>
  <c r="I69" i="99"/>
  <c r="J69" i="99" s="1"/>
  <c r="I68" i="99"/>
  <c r="J68" i="99" s="1"/>
  <c r="I67" i="99"/>
  <c r="J67" i="99" s="1"/>
  <c r="I66" i="99"/>
  <c r="J66" i="99" s="1"/>
  <c r="I65" i="99"/>
  <c r="J65" i="99" s="1"/>
  <c r="I64" i="99"/>
  <c r="J64" i="99" s="1"/>
  <c r="J63" i="99"/>
  <c r="I63" i="99"/>
  <c r="J62" i="99"/>
  <c r="I62" i="99"/>
  <c r="J61" i="99"/>
  <c r="I61" i="99"/>
  <c r="J60" i="99"/>
  <c r="I60" i="99"/>
  <c r="J59" i="99"/>
  <c r="I59" i="99"/>
  <c r="J58" i="99"/>
  <c r="I58" i="99"/>
  <c r="J57" i="99"/>
  <c r="I57" i="99"/>
  <c r="J56" i="99"/>
  <c r="I56" i="99"/>
  <c r="J55" i="99"/>
  <c r="I55" i="99"/>
  <c r="J54" i="99"/>
  <c r="I54" i="99"/>
  <c r="J53" i="99"/>
  <c r="I53" i="99"/>
  <c r="J52" i="99"/>
  <c r="I52" i="99"/>
  <c r="J51" i="99"/>
  <c r="I51" i="99"/>
  <c r="J50" i="99"/>
  <c r="I50" i="99"/>
  <c r="J49" i="99"/>
  <c r="I49" i="99"/>
  <c r="J48" i="99"/>
  <c r="I48" i="99"/>
  <c r="J47" i="99"/>
  <c r="I47" i="99"/>
  <c r="J46" i="99"/>
  <c r="I46" i="99"/>
  <c r="J45" i="99"/>
  <c r="I45" i="99"/>
  <c r="J44" i="99"/>
  <c r="I44" i="99"/>
  <c r="J43" i="99"/>
  <c r="I43" i="99"/>
  <c r="J42" i="99"/>
  <c r="I42" i="99"/>
  <c r="J41" i="99"/>
  <c r="I41" i="99"/>
  <c r="J40" i="99"/>
  <c r="I40" i="99"/>
  <c r="J39" i="99"/>
  <c r="I39" i="99"/>
  <c r="J38" i="99"/>
  <c r="I38" i="99"/>
  <c r="J37" i="99"/>
  <c r="I37" i="99"/>
  <c r="J36" i="99"/>
  <c r="I36" i="99"/>
  <c r="J35" i="99"/>
  <c r="I35" i="99"/>
  <c r="J34" i="99"/>
  <c r="I34" i="99"/>
  <c r="J33" i="99"/>
  <c r="I33" i="99"/>
  <c r="J32" i="99"/>
  <c r="I32" i="99"/>
  <c r="J31" i="99"/>
  <c r="I31" i="99"/>
  <c r="J30" i="99"/>
  <c r="I30" i="99"/>
  <c r="J29" i="99"/>
  <c r="I29" i="99"/>
  <c r="J28" i="99"/>
  <c r="I28" i="99"/>
  <c r="J27" i="99"/>
  <c r="I27" i="99"/>
  <c r="J26" i="99"/>
  <c r="I26" i="99"/>
  <c r="J25" i="99"/>
  <c r="I25" i="99"/>
  <c r="J24" i="99"/>
  <c r="I24" i="99"/>
  <c r="J23" i="99"/>
  <c r="I23" i="99"/>
  <c r="J22" i="99"/>
  <c r="I22" i="99"/>
  <c r="J21" i="99"/>
  <c r="I21" i="99"/>
  <c r="J20" i="99"/>
  <c r="I20" i="99"/>
  <c r="J19" i="99"/>
  <c r="I19" i="99"/>
  <c r="J18" i="99"/>
  <c r="I18" i="99"/>
  <c r="J17" i="99"/>
  <c r="I17" i="99"/>
  <c r="J16" i="99"/>
  <c r="I16" i="99"/>
  <c r="J15" i="99"/>
  <c r="I15" i="99"/>
  <c r="J14" i="99"/>
  <c r="I14" i="99"/>
  <c r="J13" i="99"/>
  <c r="I13" i="99"/>
  <c r="J12" i="99"/>
  <c r="I12" i="99"/>
  <c r="J11" i="99"/>
  <c r="I11" i="99"/>
  <c r="J10" i="99"/>
  <c r="I10" i="99"/>
  <c r="J9" i="99"/>
  <c r="I9" i="99"/>
  <c r="J8" i="99"/>
  <c r="I8" i="99"/>
  <c r="J7" i="99"/>
  <c r="I7" i="99"/>
  <c r="J6" i="99"/>
  <c r="I6" i="99"/>
  <c r="J5" i="99"/>
  <c r="I5" i="99"/>
  <c r="J4" i="99"/>
  <c r="I4" i="99"/>
  <c r="I148" i="92"/>
  <c r="J148" i="92" s="1"/>
  <c r="I147" i="92"/>
  <c r="J147" i="92" s="1"/>
  <c r="I146" i="92"/>
  <c r="J146" i="92" s="1"/>
  <c r="I145" i="92"/>
  <c r="J145" i="92" s="1"/>
  <c r="I144" i="92"/>
  <c r="J144" i="92" s="1"/>
  <c r="I143" i="92"/>
  <c r="J143" i="92" s="1"/>
  <c r="I142" i="92"/>
  <c r="J142" i="92" s="1"/>
  <c r="I141" i="92"/>
  <c r="J141" i="92" s="1"/>
  <c r="I140" i="92"/>
  <c r="J140" i="92" s="1"/>
  <c r="I139" i="92"/>
  <c r="J139" i="92" s="1"/>
  <c r="I138" i="92"/>
  <c r="J138" i="92" s="1"/>
  <c r="I137" i="92"/>
  <c r="J137" i="92" s="1"/>
  <c r="I136" i="92"/>
  <c r="J136" i="92" s="1"/>
  <c r="I135" i="92"/>
  <c r="J135" i="92" s="1"/>
  <c r="I134" i="92"/>
  <c r="J134" i="92" s="1"/>
  <c r="I133" i="92"/>
  <c r="J133" i="92" s="1"/>
  <c r="I132" i="92"/>
  <c r="J132" i="92" s="1"/>
  <c r="I131" i="92"/>
  <c r="J131" i="92" s="1"/>
  <c r="I130" i="92"/>
  <c r="J130" i="92" s="1"/>
  <c r="I129" i="92"/>
  <c r="J129" i="92" s="1"/>
  <c r="I128" i="92"/>
  <c r="J128" i="92" s="1"/>
  <c r="I127" i="92"/>
  <c r="J127" i="92" s="1"/>
  <c r="I126" i="92"/>
  <c r="J126" i="92" s="1"/>
  <c r="I125" i="92"/>
  <c r="J125" i="92" s="1"/>
  <c r="I124" i="92"/>
  <c r="J124" i="92" s="1"/>
  <c r="I123" i="92"/>
  <c r="J123" i="92" s="1"/>
  <c r="I122" i="92"/>
  <c r="J122" i="92" s="1"/>
  <c r="I121" i="92"/>
  <c r="J121" i="92" s="1"/>
  <c r="I120" i="92"/>
  <c r="J120" i="92" s="1"/>
  <c r="I119" i="92"/>
  <c r="J119" i="92" s="1"/>
  <c r="I118" i="92"/>
  <c r="J118" i="92" s="1"/>
  <c r="I117" i="92"/>
  <c r="J117" i="92" s="1"/>
  <c r="I116" i="92"/>
  <c r="J116" i="92" s="1"/>
  <c r="I115" i="92"/>
  <c r="J115" i="92" s="1"/>
  <c r="I114" i="92"/>
  <c r="J114" i="92" s="1"/>
  <c r="I113" i="92"/>
  <c r="J113" i="92" s="1"/>
  <c r="I112" i="92"/>
  <c r="J112" i="92" s="1"/>
  <c r="I111" i="92"/>
  <c r="J111" i="92" s="1"/>
  <c r="I110" i="92"/>
  <c r="J110" i="92" s="1"/>
  <c r="I109" i="92"/>
  <c r="J109" i="92" s="1"/>
  <c r="I108" i="92"/>
  <c r="J108" i="92" s="1"/>
  <c r="I107" i="92"/>
  <c r="J107" i="92" s="1"/>
  <c r="I106" i="92"/>
  <c r="J106" i="92" s="1"/>
  <c r="I105" i="92"/>
  <c r="J105" i="92" s="1"/>
  <c r="I104" i="92"/>
  <c r="J104" i="92" s="1"/>
  <c r="I103" i="92"/>
  <c r="J103" i="92" s="1"/>
  <c r="I102" i="92"/>
  <c r="J102" i="92" s="1"/>
  <c r="I101" i="92"/>
  <c r="J101" i="92" s="1"/>
  <c r="I100" i="92"/>
  <c r="J100" i="92" s="1"/>
  <c r="I99" i="92"/>
  <c r="J99" i="92" s="1"/>
  <c r="I98" i="92"/>
  <c r="J98" i="92" s="1"/>
  <c r="I97" i="92"/>
  <c r="J97" i="92" s="1"/>
  <c r="I96" i="92"/>
  <c r="J96" i="92" s="1"/>
  <c r="I95" i="92"/>
  <c r="J95" i="92" s="1"/>
  <c r="I94" i="92"/>
  <c r="J94" i="92" s="1"/>
  <c r="I93" i="92"/>
  <c r="J93" i="92" s="1"/>
  <c r="I92" i="92"/>
  <c r="J92" i="92" s="1"/>
  <c r="I91" i="92"/>
  <c r="J91" i="92" s="1"/>
  <c r="I90" i="92"/>
  <c r="J90" i="92" s="1"/>
  <c r="I89" i="92"/>
  <c r="J89" i="92" s="1"/>
  <c r="I88" i="92"/>
  <c r="J88" i="92" s="1"/>
  <c r="I87" i="92"/>
  <c r="J87" i="92" s="1"/>
  <c r="I86" i="92"/>
  <c r="J86" i="92" s="1"/>
  <c r="I85" i="92"/>
  <c r="J85" i="92" s="1"/>
  <c r="I84" i="92"/>
  <c r="J84" i="92" s="1"/>
  <c r="I83" i="92"/>
  <c r="J83" i="92" s="1"/>
  <c r="I82" i="92"/>
  <c r="J82" i="92" s="1"/>
  <c r="I81" i="92"/>
  <c r="J81" i="92" s="1"/>
  <c r="I80" i="92"/>
  <c r="J80" i="92" s="1"/>
  <c r="I79" i="92"/>
  <c r="J79" i="92" s="1"/>
  <c r="I78" i="92"/>
  <c r="J78" i="92" s="1"/>
  <c r="I77" i="92"/>
  <c r="J77" i="92" s="1"/>
  <c r="I76" i="92"/>
  <c r="J76" i="92" s="1"/>
  <c r="I75" i="92"/>
  <c r="J75" i="92" s="1"/>
  <c r="I74" i="92"/>
  <c r="J74" i="92" s="1"/>
  <c r="I73" i="92"/>
  <c r="J73" i="92" s="1"/>
  <c r="I72" i="92"/>
  <c r="J72" i="92" s="1"/>
  <c r="I71" i="92"/>
  <c r="J71" i="92" s="1"/>
  <c r="I70" i="92"/>
  <c r="J70" i="92" s="1"/>
  <c r="I69" i="92"/>
  <c r="J69" i="92" s="1"/>
  <c r="I68" i="92"/>
  <c r="J68" i="92" s="1"/>
  <c r="I67" i="92"/>
  <c r="J67" i="92" s="1"/>
  <c r="I66" i="92"/>
  <c r="J66" i="92" s="1"/>
  <c r="I65" i="92"/>
  <c r="J65" i="92" s="1"/>
  <c r="I64" i="92"/>
  <c r="J64" i="92" s="1"/>
  <c r="I63" i="92"/>
  <c r="J63" i="92" s="1"/>
  <c r="I62" i="92"/>
  <c r="J62" i="92" s="1"/>
  <c r="I61" i="92"/>
  <c r="J61" i="92" s="1"/>
  <c r="I60" i="92"/>
  <c r="J60" i="92" s="1"/>
  <c r="I59" i="92"/>
  <c r="J59" i="92" s="1"/>
  <c r="I58" i="92"/>
  <c r="J58" i="92" s="1"/>
  <c r="I57" i="92"/>
  <c r="J57" i="92" s="1"/>
  <c r="I56" i="92"/>
  <c r="J56" i="92" s="1"/>
  <c r="I55" i="92"/>
  <c r="J55" i="92" s="1"/>
  <c r="I54" i="92"/>
  <c r="J54" i="92" s="1"/>
  <c r="I53" i="92"/>
  <c r="J53" i="92" s="1"/>
  <c r="I52" i="92"/>
  <c r="J52" i="92" s="1"/>
  <c r="I51" i="92"/>
  <c r="J51" i="92" s="1"/>
  <c r="I50" i="92"/>
  <c r="J50" i="92" s="1"/>
  <c r="I49" i="92"/>
  <c r="J49" i="92" s="1"/>
  <c r="I48" i="92"/>
  <c r="J48" i="92" s="1"/>
  <c r="I47" i="92"/>
  <c r="J47" i="92" s="1"/>
  <c r="I46" i="92"/>
  <c r="J46" i="92" s="1"/>
  <c r="I45" i="92"/>
  <c r="J45" i="92" s="1"/>
  <c r="I44" i="92"/>
  <c r="J44" i="92" s="1"/>
  <c r="I43" i="92"/>
  <c r="J43" i="92" s="1"/>
  <c r="I42" i="92"/>
  <c r="J42" i="92" s="1"/>
  <c r="I41" i="92"/>
  <c r="J41" i="92" s="1"/>
  <c r="I40" i="92"/>
  <c r="J40" i="92" s="1"/>
  <c r="I39" i="92"/>
  <c r="J39" i="92" s="1"/>
  <c r="I38" i="92"/>
  <c r="J38" i="92" s="1"/>
  <c r="I37" i="92"/>
  <c r="J37" i="92" s="1"/>
  <c r="I36" i="92"/>
  <c r="J36" i="92" s="1"/>
  <c r="I35" i="92"/>
  <c r="J35" i="92" s="1"/>
  <c r="I34" i="92"/>
  <c r="J34" i="92" s="1"/>
  <c r="I33" i="92"/>
  <c r="J33" i="92" s="1"/>
  <c r="I32" i="92"/>
  <c r="J32" i="92" s="1"/>
  <c r="I31" i="92"/>
  <c r="J31" i="92" s="1"/>
  <c r="I30" i="92"/>
  <c r="J30" i="92" s="1"/>
  <c r="I29" i="92"/>
  <c r="J29" i="92" s="1"/>
  <c r="I28" i="92"/>
  <c r="J28" i="92" s="1"/>
  <c r="I27" i="92"/>
  <c r="J27" i="92" s="1"/>
  <c r="I26" i="92"/>
  <c r="J26" i="92" s="1"/>
  <c r="I25" i="92"/>
  <c r="J25" i="92" s="1"/>
  <c r="I24" i="92"/>
  <c r="J24" i="92" s="1"/>
  <c r="I23" i="92"/>
  <c r="J23" i="92" s="1"/>
  <c r="I22" i="92"/>
  <c r="J22" i="92" s="1"/>
  <c r="I21" i="92"/>
  <c r="J21" i="92" s="1"/>
  <c r="I20" i="92"/>
  <c r="J20" i="92" s="1"/>
  <c r="I19" i="92"/>
  <c r="J19" i="92" s="1"/>
  <c r="I18" i="92"/>
  <c r="J18" i="92" s="1"/>
  <c r="I17" i="92"/>
  <c r="J17" i="92" s="1"/>
  <c r="I16" i="92"/>
  <c r="J16" i="92" s="1"/>
  <c r="I15" i="92"/>
  <c r="J15" i="92" s="1"/>
  <c r="I14" i="92"/>
  <c r="J14" i="92" s="1"/>
  <c r="I13" i="92"/>
  <c r="J13" i="92" s="1"/>
  <c r="I12" i="92"/>
  <c r="J12" i="92" s="1"/>
  <c r="I11" i="92"/>
  <c r="J11" i="92" s="1"/>
  <c r="I10" i="92"/>
  <c r="J10" i="92" s="1"/>
  <c r="I9" i="92"/>
  <c r="J9" i="92" s="1"/>
  <c r="I8" i="92"/>
  <c r="J8" i="92" s="1"/>
  <c r="I7" i="92"/>
  <c r="J7" i="92" s="1"/>
  <c r="I6" i="92"/>
  <c r="J6" i="92" s="1"/>
  <c r="I5" i="92"/>
  <c r="J5" i="92" s="1"/>
  <c r="I4" i="92"/>
  <c r="J4" i="92" s="1"/>
  <c r="J4" i="103" l="1"/>
  <c r="I39" i="75" l="1"/>
  <c r="I40" i="75"/>
  <c r="I41" i="75"/>
  <c r="I42" i="75"/>
  <c r="I43" i="75"/>
  <c r="I44" i="75"/>
  <c r="I45" i="75"/>
  <c r="I46" i="75"/>
  <c r="I47" i="75"/>
  <c r="I48" i="75"/>
  <c r="I49" i="75"/>
  <c r="I50" i="75"/>
  <c r="I51" i="75"/>
  <c r="I52" i="75"/>
  <c r="I53" i="75"/>
  <c r="I54" i="75"/>
  <c r="I55" i="75"/>
  <c r="I56" i="75"/>
  <c r="I57" i="75"/>
  <c r="I58" i="75"/>
  <c r="I59" i="75"/>
  <c r="I60" i="75"/>
  <c r="I61" i="75"/>
  <c r="I62" i="75"/>
  <c r="I63" i="75"/>
  <c r="I64" i="75"/>
  <c r="I65" i="75"/>
  <c r="I66" i="75"/>
  <c r="I67" i="75"/>
  <c r="I68" i="75"/>
  <c r="I69" i="75"/>
  <c r="I70" i="75"/>
  <c r="I71" i="75"/>
  <c r="I72" i="75"/>
  <c r="I73" i="75"/>
  <c r="I74" i="75"/>
  <c r="I75" i="75"/>
  <c r="I76" i="75"/>
  <c r="I77" i="75"/>
  <c r="I78" i="75"/>
  <c r="I79" i="75"/>
  <c r="I80" i="75"/>
  <c r="I81" i="75"/>
  <c r="I82" i="75"/>
  <c r="I83" i="75"/>
  <c r="I84" i="75"/>
  <c r="I85" i="75"/>
  <c r="I86" i="75"/>
  <c r="I87" i="75"/>
  <c r="I88" i="75"/>
  <c r="I89" i="75"/>
  <c r="I90" i="75"/>
  <c r="I91" i="75"/>
  <c r="I92" i="75"/>
  <c r="I93" i="75"/>
  <c r="I94" i="75"/>
  <c r="I95" i="75"/>
  <c r="I96" i="75"/>
  <c r="I97" i="75"/>
  <c r="I98" i="75"/>
  <c r="I99" i="75"/>
  <c r="I100" i="75"/>
  <c r="I101" i="75"/>
  <c r="I102" i="75"/>
  <c r="I103" i="75"/>
  <c r="I104" i="75"/>
  <c r="I105" i="75"/>
  <c r="I106" i="75"/>
  <c r="I107" i="75"/>
  <c r="I108" i="75"/>
  <c r="I109" i="75"/>
  <c r="I110" i="75"/>
  <c r="I111" i="75"/>
  <c r="I112" i="75"/>
  <c r="I113" i="75"/>
  <c r="I114" i="75"/>
  <c r="I115" i="75"/>
  <c r="I116" i="75"/>
  <c r="I117" i="75"/>
  <c r="I118" i="75"/>
  <c r="I119" i="75"/>
  <c r="I120" i="75"/>
  <c r="I121" i="75"/>
  <c r="I122" i="75"/>
  <c r="I123" i="75"/>
  <c r="I124" i="75"/>
  <c r="I125" i="75"/>
  <c r="I126" i="75"/>
  <c r="I127" i="75"/>
  <c r="I128" i="75"/>
  <c r="I129" i="75"/>
  <c r="I130" i="75"/>
  <c r="I131" i="75"/>
  <c r="I132" i="75"/>
  <c r="I133" i="75"/>
  <c r="I134" i="75"/>
  <c r="I135" i="75"/>
  <c r="I136" i="75"/>
  <c r="I137" i="75"/>
  <c r="I138" i="75"/>
  <c r="I139" i="75"/>
  <c r="I140" i="75"/>
  <c r="I141" i="75"/>
  <c r="I142" i="75"/>
  <c r="I143" i="75"/>
  <c r="I144" i="75"/>
  <c r="I145" i="75"/>
  <c r="I146" i="75"/>
  <c r="I147" i="75"/>
  <c r="I148" i="75"/>
  <c r="J147" i="75" l="1"/>
  <c r="J145" i="75"/>
  <c r="J143" i="75"/>
  <c r="J141" i="75"/>
  <c r="J139" i="75"/>
  <c r="J137" i="75"/>
  <c r="J135" i="75"/>
  <c r="J133" i="75"/>
  <c r="J131" i="75"/>
  <c r="J129" i="75"/>
  <c r="J127" i="75"/>
  <c r="J125" i="75"/>
  <c r="J123" i="75"/>
  <c r="J121" i="75"/>
  <c r="J119" i="75"/>
  <c r="J148" i="100"/>
  <c r="J117" i="75"/>
  <c r="J146" i="100"/>
  <c r="J115" i="75"/>
  <c r="J144" i="100"/>
  <c r="J142" i="100"/>
  <c r="J140" i="100"/>
  <c r="J138" i="100"/>
  <c r="J136" i="100"/>
  <c r="J113" i="75"/>
  <c r="J134" i="100"/>
  <c r="J111" i="75"/>
  <c r="J132" i="100"/>
  <c r="J109" i="75"/>
  <c r="J130" i="100"/>
  <c r="J107" i="75"/>
  <c r="J128" i="100"/>
  <c r="J105" i="75"/>
  <c r="J126" i="100"/>
  <c r="J103" i="75"/>
  <c r="J124" i="100"/>
  <c r="J101" i="75"/>
  <c r="J122" i="100"/>
  <c r="J99" i="75"/>
  <c r="J120" i="100"/>
  <c r="J97" i="75"/>
  <c r="J118" i="100"/>
  <c r="J95" i="75"/>
  <c r="J116" i="100"/>
  <c r="J114" i="100"/>
  <c r="J112" i="100"/>
  <c r="J110" i="100"/>
  <c r="J108" i="100"/>
  <c r="J106" i="100"/>
  <c r="J104" i="100"/>
  <c r="J92" i="75"/>
  <c r="J102" i="100"/>
  <c r="J90" i="75"/>
  <c r="J100" i="100"/>
  <c r="J88" i="75"/>
  <c r="J98" i="100"/>
  <c r="J86" i="75"/>
  <c r="J96" i="100"/>
  <c r="J84" i="75"/>
  <c r="J94" i="100"/>
  <c r="J82" i="75"/>
  <c r="J92" i="100"/>
  <c r="J80" i="75"/>
  <c r="J90" i="100"/>
  <c r="J78" i="75"/>
  <c r="J88" i="100"/>
  <c r="J76" i="75"/>
  <c r="J86" i="100"/>
  <c r="J74" i="75"/>
  <c r="J84" i="100"/>
  <c r="J72" i="75"/>
  <c r="J82" i="100"/>
  <c r="J70" i="75"/>
  <c r="J80" i="100"/>
  <c r="J68" i="75"/>
  <c r="J78" i="100"/>
  <c r="J66" i="75"/>
  <c r="J76" i="100"/>
  <c r="J64" i="75"/>
  <c r="J74" i="100"/>
  <c r="J62" i="75"/>
  <c r="J72" i="100"/>
  <c r="J60" i="75"/>
  <c r="J70" i="100"/>
  <c r="J58" i="75"/>
  <c r="J68" i="100"/>
  <c r="J56" i="75"/>
  <c r="J66" i="100"/>
  <c r="J54" i="75"/>
  <c r="J64" i="100"/>
  <c r="J52" i="75"/>
  <c r="J62" i="100"/>
  <c r="J50" i="75"/>
  <c r="J60" i="100"/>
  <c r="J48" i="75"/>
  <c r="J58" i="100"/>
  <c r="J46" i="75"/>
  <c r="J56" i="100"/>
  <c r="J44" i="75"/>
  <c r="J54" i="100"/>
  <c r="J42" i="75"/>
  <c r="J52" i="100"/>
  <c r="J40" i="75"/>
  <c r="J148" i="75"/>
  <c r="J146" i="75"/>
  <c r="J144" i="75"/>
  <c r="J142" i="75"/>
  <c r="J140" i="75"/>
  <c r="J138" i="75"/>
  <c r="J136" i="75"/>
  <c r="J134" i="75"/>
  <c r="J132" i="75"/>
  <c r="J130" i="75"/>
  <c r="J128" i="75"/>
  <c r="J126" i="75"/>
  <c r="J124" i="75"/>
  <c r="J122" i="75"/>
  <c r="J120" i="75"/>
  <c r="J118" i="75"/>
  <c r="J147" i="100"/>
  <c r="J116" i="75"/>
  <c r="J145" i="100"/>
  <c r="J143" i="100"/>
  <c r="J141" i="100"/>
  <c r="J139" i="100"/>
  <c r="J137" i="100"/>
  <c r="J114" i="75"/>
  <c r="J135" i="100"/>
  <c r="J112" i="75"/>
  <c r="J133" i="100"/>
  <c r="J110" i="75"/>
  <c r="J131" i="100"/>
  <c r="J108" i="75"/>
  <c r="J129" i="100"/>
  <c r="J106" i="75"/>
  <c r="J127" i="100"/>
  <c r="J104" i="75"/>
  <c r="J125" i="100"/>
  <c r="J102" i="75"/>
  <c r="J123" i="100"/>
  <c r="J100" i="75"/>
  <c r="J121" i="100"/>
  <c r="J98" i="75"/>
  <c r="J119" i="100"/>
  <c r="J96" i="75"/>
  <c r="J117" i="100"/>
  <c r="J94" i="75"/>
  <c r="J115" i="100"/>
  <c r="J113" i="100"/>
  <c r="J111" i="100"/>
  <c r="J109" i="100"/>
  <c r="J107" i="100"/>
  <c r="J105" i="100"/>
  <c r="J93" i="75"/>
  <c r="J103" i="100"/>
  <c r="J91" i="75"/>
  <c r="J101" i="100"/>
  <c r="J89" i="75"/>
  <c r="J99" i="100"/>
  <c r="J87" i="75"/>
  <c r="J97" i="100"/>
  <c r="J85" i="75"/>
  <c r="J95" i="100"/>
  <c r="J83" i="75"/>
  <c r="J93" i="100"/>
  <c r="J81" i="75"/>
  <c r="J91" i="100"/>
  <c r="J79" i="75"/>
  <c r="J89" i="100"/>
  <c r="J77" i="75"/>
  <c r="J87" i="100"/>
  <c r="J75" i="75"/>
  <c r="J85" i="100"/>
  <c r="J73" i="75"/>
  <c r="J83" i="100"/>
  <c r="J71" i="75"/>
  <c r="J81" i="100"/>
  <c r="J69" i="75"/>
  <c r="J79" i="100"/>
  <c r="J67" i="75"/>
  <c r="J77" i="100"/>
  <c r="J65" i="75"/>
  <c r="J75" i="100"/>
  <c r="J63" i="75"/>
  <c r="J73" i="100"/>
  <c r="J61" i="75"/>
  <c r="J71" i="100"/>
  <c r="J59" i="75"/>
  <c r="J69" i="100"/>
  <c r="J57" i="75"/>
  <c r="J67" i="100"/>
  <c r="J55" i="75"/>
  <c r="J65" i="100"/>
  <c r="J53" i="75"/>
  <c r="J63" i="100"/>
  <c r="J51" i="75"/>
  <c r="J61" i="100"/>
  <c r="J49" i="75"/>
  <c r="J59" i="100"/>
  <c r="J47" i="75"/>
  <c r="J57" i="100"/>
  <c r="J45" i="75"/>
  <c r="J55" i="100"/>
  <c r="J43" i="75"/>
  <c r="J53" i="100"/>
  <c r="J41" i="75"/>
  <c r="J51" i="100"/>
  <c r="J39" i="75"/>
  <c r="I11" i="75"/>
  <c r="I12" i="75"/>
  <c r="I13" i="75"/>
  <c r="I14" i="75"/>
  <c r="I15" i="75"/>
  <c r="I16" i="75"/>
  <c r="I17" i="75"/>
  <c r="I18" i="75"/>
  <c r="I19" i="75"/>
  <c r="I20" i="75"/>
  <c r="I21" i="75"/>
  <c r="I22" i="75"/>
  <c r="I23" i="75"/>
  <c r="I24" i="75"/>
  <c r="I25" i="75"/>
  <c r="I26" i="75"/>
  <c r="I27" i="75"/>
  <c r="I28" i="75"/>
  <c r="I29" i="75"/>
  <c r="I30" i="75"/>
  <c r="I31" i="75"/>
  <c r="I32" i="75"/>
  <c r="I33" i="75"/>
  <c r="I34" i="75"/>
  <c r="I35" i="75"/>
  <c r="I36" i="75"/>
  <c r="I37" i="75"/>
  <c r="I38" i="75"/>
  <c r="J47" i="100" l="1"/>
  <c r="J43" i="100"/>
  <c r="J37" i="100"/>
  <c r="J29" i="100"/>
  <c r="J19" i="100"/>
  <c r="J49" i="100"/>
  <c r="J45" i="100"/>
  <c r="J41" i="100"/>
  <c r="J39" i="100"/>
  <c r="J35" i="100"/>
  <c r="J33" i="100"/>
  <c r="J31" i="100"/>
  <c r="J27" i="100"/>
  <c r="J25" i="100"/>
  <c r="J23" i="100"/>
  <c r="J21" i="100"/>
  <c r="J17" i="100"/>
  <c r="J15" i="100"/>
  <c r="J13" i="100"/>
  <c r="J11" i="100"/>
  <c r="J50" i="100"/>
  <c r="J48" i="100"/>
  <c r="J46" i="100"/>
  <c r="J44" i="100"/>
  <c r="J42" i="100"/>
  <c r="J40" i="100"/>
  <c r="J38" i="100"/>
  <c r="J36" i="100"/>
  <c r="J34" i="100"/>
  <c r="J32" i="100"/>
  <c r="J30" i="100"/>
  <c r="J28" i="100"/>
  <c r="J26" i="100"/>
  <c r="J24" i="100"/>
  <c r="J22" i="100"/>
  <c r="J20" i="100"/>
  <c r="J18" i="100"/>
  <c r="J16" i="100"/>
  <c r="J14" i="100"/>
  <c r="J12" i="100"/>
  <c r="J32" i="75"/>
  <c r="J22" i="75"/>
  <c r="J38" i="75"/>
  <c r="J36" i="75"/>
  <c r="J34" i="75"/>
  <c r="J30" i="75"/>
  <c r="J28" i="75"/>
  <c r="J26" i="75"/>
  <c r="J24" i="75"/>
  <c r="J37" i="75"/>
  <c r="J35" i="75"/>
  <c r="J33" i="75"/>
  <c r="J31" i="75"/>
  <c r="J29" i="75"/>
  <c r="J27" i="75"/>
  <c r="J25" i="75"/>
  <c r="J23" i="75"/>
  <c r="J20" i="75"/>
  <c r="J18" i="75"/>
  <c r="J16" i="75"/>
  <c r="J14" i="75"/>
  <c r="J12" i="75"/>
  <c r="J21" i="75"/>
  <c r="J19" i="75"/>
  <c r="J17" i="75"/>
  <c r="J15" i="75"/>
  <c r="J13" i="75"/>
  <c r="J11" i="75"/>
  <c r="I10" i="75"/>
  <c r="J10" i="100" l="1"/>
  <c r="J10" i="75"/>
  <c r="I9" i="75"/>
  <c r="I8" i="75"/>
  <c r="I7" i="75"/>
  <c r="I6" i="75"/>
  <c r="I5" i="75"/>
  <c r="J5" i="100" l="1"/>
  <c r="J7" i="100"/>
  <c r="J9" i="100"/>
  <c r="J6" i="100"/>
  <c r="J8" i="100"/>
  <c r="J6" i="75"/>
  <c r="J8" i="75"/>
  <c r="J5" i="75"/>
  <c r="J7" i="75"/>
  <c r="J9" i="75"/>
  <c r="I4" i="75"/>
  <c r="I4" i="100" s="1"/>
  <c r="J4" i="100" l="1"/>
  <c r="J4" i="75"/>
</calcChain>
</file>

<file path=xl/sharedStrings.xml><?xml version="1.0" encoding="utf-8"?>
<sst xmlns="http://schemas.openxmlformats.org/spreadsheetml/2006/main" count="4344" uniqueCount="224">
  <si>
    <t>Saldo / Automático</t>
  </si>
  <si>
    <t>LOTE</t>
  </si>
  <si>
    <t>...../...../......</t>
  </si>
  <si>
    <t>FORNECEDOR</t>
  </si>
  <si>
    <t>ITEM</t>
  </si>
  <si>
    <t>Preço UNITÁRIO (R$)</t>
  </si>
  <si>
    <t>PRODUTO - CARACTERÍSTICAS MÍNIMAS</t>
  </si>
  <si>
    <t>UNIDADE</t>
  </si>
  <si>
    <t>ALERTA</t>
  </si>
  <si>
    <t>Item</t>
  </si>
  <si>
    <t>Unidade</t>
  </si>
  <si>
    <t>Lote</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</si>
  <si>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</si>
  <si>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</si>
  <si>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</si>
  <si>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</si>
  <si>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</si>
  <si>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</si>
  <si>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</si>
  <si>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</si>
  <si>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</si>
  <si>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</si>
  <si>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</si>
  <si>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</si>
  <si>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</si>
  <si>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</si>
  <si>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</si>
  <si>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</si>
  <si>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</si>
  <si>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</si>
  <si>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</si>
  <si>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DETALHAMENTO</t>
  </si>
  <si>
    <t>SALDO</t>
  </si>
  <si>
    <t>Peça</t>
  </si>
  <si>
    <t>CENTRO PARTICIPANTE: Reitoria</t>
  </si>
  <si>
    <t>CENTRO PARTICIPANTE: ESAG</t>
  </si>
  <si>
    <t>CENTRO PARTICIPANTE: CEART</t>
  </si>
  <si>
    <t>CENTRO PARTICIPANTE: CEAD</t>
  </si>
  <si>
    <t>CENTRO PARTICIPANTE: FAED</t>
  </si>
  <si>
    <t>CENTRO PARTICIPANTE: CEFID</t>
  </si>
  <si>
    <t>CENTRO PARTICIPANTE: CERES</t>
  </si>
  <si>
    <t>CENTRO PARTICIPANTE: CESFI</t>
  </si>
  <si>
    <t>CENTRO PARTICIPANTE: GESTOR</t>
  </si>
  <si>
    <t>OBJETO: AQUISIÇÃO DE FERRAMENTAS, UTENSÍLIOS E MATERIAIS DE REPARO PARA O CAMPUS I, CERES E CESFI</t>
  </si>
  <si>
    <t>Cristiani Louri Rodrigues &amp; Cia. Ltda - ME</t>
  </si>
  <si>
    <t>Jogo</t>
  </si>
  <si>
    <t>Kg</t>
  </si>
  <si>
    <t>339030.24</t>
  </si>
  <si>
    <t>339030.28</t>
  </si>
  <si>
    <t>339030.42</t>
  </si>
  <si>
    <t>449052.38</t>
  </si>
  <si>
    <t>339030.99</t>
  </si>
  <si>
    <t>339030.25</t>
  </si>
  <si>
    <t>449052.04</t>
  </si>
  <si>
    <t>449052.34</t>
  </si>
  <si>
    <t>449052.39</t>
  </si>
  <si>
    <t>339030.11</t>
  </si>
  <si>
    <t>VIGÊNCIA DA ATA: 07/11/2014 até 06/11/2015</t>
  </si>
  <si>
    <t>DESEMPENADEIRA, DE ACO P/CONTRUCAO, Desempenadeira dentada, com cabo de madeira, Dimensões: 255mm x 120mm.</t>
  </si>
  <si>
    <t>DESEMPENADEIRA, EM MADEIRA LISA, MED.15 X 26CM, Desempenadeira de madeira lisa. Tamanho aprox. 15cmX26cm</t>
  </si>
  <si>
    <t>DESEMPENADEIRA, EM PVC, MEDINDO 14 X 27CM, Desempenadeira em PVC 14x 27cm.</t>
  </si>
  <si>
    <t>CONEXAO DE PLASTICO PARA INSTALACOES HIDRAULICAS-SANITARIAS, ADAPTADOR CURTO EM PVC, Conexão em "PVC", para água fria, tipo "Adaptador Soldável com Flanges Livres para Caixa D’Água." Ø25mm, Linha Soldável.Material - PVC - Cloreto de Polivinila, cor marrom.</t>
  </si>
  <si>
    <t>LANTERNA, DE CABECA, COM 19 LEDS, Lanterna com 19 leds, recarregável.</t>
  </si>
  <si>
    <t>REBITADOR MANUAL, TIPO ALAVANCA, Rebitador manual tipo alavanca. Corpo em alumínio fundido.
Castanhas em aço cromo molibdnênio temperadas. Cabos tubulares cromados. Ponteiras para cinco bitolas de
rebites: 3.2, 4.0, 4.8, 6.0, 6.4mm. Cabos com revestimento especial. Tamanho: 16,5".</t>
  </si>
  <si>
    <t>LIXADEIRA INDUSTRIAL, COM MESA, DE FITA, Lixadeira de cinta com disco (combinada de bancada), com
mesa regulável, para lixas com comprimento de 1490mm x 150 mm, motorizada com motor de 1cv – 4 P, peso aproximado de 50kg, correia utilizada 1 =A-29. Marca / modelo referência: LX 2S ACERBI.</t>
  </si>
  <si>
    <t>LIXADEIRA, ANGULAR 115MM, TIPO PORTÁTIL, POTÊNCIA DE 850 W, TENSÃO 220V.</t>
  </si>
  <si>
    <t>LIXADEIRA, COM MALETA E ACESSORIOS, Lixadeira de cinta manual – lixadeira de cinta elétrica com aplicação industrial, 220v, potência entre 650 e 850 W, velocidade da cinta sem carga entre 200 e 400 m/min, dimensões da lixa de aproximadamente 75x533mm, com coletor de pó, peso variando entre 3 à 5 kg. Marca / modelo referência: GBS 75 AE - BOSCH ou Dewalt DW433 etc.</t>
  </si>
  <si>
    <t>LIXADEIRA, DE CINTA, A lixadeira deve vir completa, com todos os acessórios, com três jogos de lixas, para o seu funcionamento. Deve possuir duas funções, lixadeira de disco e lixadeira de fita e ser apoiada no chão. A lixadeira de disco deve ter inclinação da mesa de 45º, com dimensão mínima de 250mm. A lixadeira de fita deve ter dimensão de lixa aproximada de 1480 X 150 mm e posição de trabalho de 0&amp;#730; e 90&amp;#730;. A potência mínima deve ser de 1CV e a tensão de 220V.</t>
  </si>
  <si>
    <t>LIXADEIRA, ORBITAL, ELETRICA, Lixadeira orbital elétrica industrial ou profissional, 220v, potencia de aprox. 170w, de 13000 a 14000 oscilações por minuto, para lixa de 114x140mm, 1/3 de lixa.</t>
  </si>
  <si>
    <t>APARELHO PARA SOLDA, ELETRICA, Aparelho de solda Monofásico. Alimentação 220V -50/ 60 Hz – Plug
universal, Ciclo de tarefa: 10%, Corrente máxima: 160 A, Capacidade de entrada: 8 Kva, Intervalo de ajuste da
corrente: 55 - 160 A, Diâmetro do eletrodo compatível: 2 - 3.2 mm. Incluso Cabos: Alicate, Alicate terra.</t>
  </si>
  <si>
    <t>COLETOR DE PO, COM CHAVE ELETRICA, Coletor de pó com Chave elétrica com botão de segurança, rodas
e alças para movimentação, com saco de poliester de 80 litros lavável. Tensão de 220V ou bivolt.</t>
  </si>
  <si>
    <t>MORSA, DE BANCADA PARA FIXACAO DE PECAS NOE 8, Morsa de bancada para fixação de peças Nº 8</t>
  </si>
  <si>
    <t>MORSA, MINI MORSA COM EIXO GIRATORIO, Mini morsa com eixo giratório 360&amp;#730; que prenda
superfícies de até 5cm de largura. Deve ter capa de borracha protetora nas suas “garras”.</t>
  </si>
  <si>
    <t>PISTOLA PARA PINTURA, DE ALTA PRESSAO, Pistola de pintura por gravidade, com bico de 1,4 mm de
diâmetro, caneca em alumínio com capacidade de 600ml, para aplicação de tintas automotivas. Marca / modelo de referência: OMX-610 MARCA DEVILBISS.</t>
  </si>
  <si>
    <t>PLAINA DE BANCADA, DE MESA, ELETRICA, TAMANHO MEDIO, Plaina Elétrica profissional, potencia
minima 620 W, largura de corte 82mm (3' ¼"), profundidade de corte 2,5X158X158mm, peso 2,6Kg, voltagem 220 V. Acompanha conjunto de calibrador da face, guia reta, faca de plaina e chave soquete.</t>
  </si>
  <si>
    <t>PLAINA DE BANCADA, DESEMPENADEIRA, Equipamento para desempenar e desbastar, fazendo ajustes nos
cortes de madeiras, compensados e MDF. Com 04 facas, eixo em diagonal, uso industrial. Descrição do
produto: Motor: 1CV - 2 POLOS; Comprimento da mesa: 1.200mm; Largura da mesa: 160mm; Diâmetro do
eixo: 61mm; Número de Facas: 4 un; Dimensões das Facas: 158 x 18 x 3mm; Peso: Aproximadamente 116Kg.</t>
  </si>
  <si>
    <t>FURADEIRA, ELETRICA DE IMPACTO, Furadeira de impacto com potência mínima de 600W, com mandril de 1/2”ou 13mm, com número de rotações de 0-3000rpm. Tensão de 220V ou bivolt. Deve vir com maleta compatível.</t>
  </si>
  <si>
    <t>FURADEIRA, ELETRICA DE IMPACTO, Furadeira de impacto profissional ½”, com potência mínima de 800 W, 3000 RPM, 220 V, para trabalhos pesados de perfuração em concreto, aço e madeira. Deve possuir comutador mecânico de duas velocidades, carcaça de engrenagem metálica, embreagem de segurança. Carcaça e punho emborrachado. Deverá vir acompanhada de maleta com os seguintes itens: 1 chave de catraca, 1 porta bits, 1 escariador, 2 guias para pontas, 13 Bbrocas para metal / madeira / plástico (1/16, 5/64, 3/32, 7/64, 1/8, 9/64, 5/32, 11/64, 3/16, 13/64, 7/32, 15/64, 1/4 polegadas), 12 brocas para madeira (1/8, 9/64, 5/32, 11/16, 3/16, 13/64, 7/32, 15/64, 1/4, 9/32, 19/64,5/16 polegadas), 5 brocas para concreto: 1/8, 3/16, 1/4, 5/16, 3/8
polegadas.</t>
  </si>
  <si>
    <t>FURADEIRA, MANUAL 700W DE POTENCIA, COM MANDRIL DE 1/2 POLEGADA, Furadeira Manual 700w de
potência, 220V, com mandril de ½ polegada e velocidade regulável no gatilho</t>
  </si>
  <si>
    <t>FURADEIRA, PARAFUSADEIRA, Parafusadeira industrial 220V., 685W 500rpm similar (DW268) com kit de
chave regulador de torque com lanterna.</t>
  </si>
  <si>
    <t>FURADEIRA, PARAFUSADEIRA, Parafusadeira-Furadeira sem Fio, rotação variavel, reversivel, bateria de 12v,
Bivolt ou 200V, acompanha carregador e suporte para bateria, com maleta, acompanha: 2 Bits Phillips de 25
mm: PH1 e PH2, 2 Bits. Pozidriv de 25 mm: PZ1 e PZ2, 2 Bits de fenda: 5 e 6 mm, 6 Brocas para metal.</t>
  </si>
  <si>
    <t>FURADEIRA, SEM IMPACTO, POTENCIA 600W, 220V, 1/2", 1000-2500 RPM Industrial. Motor de 600 wattsç
Comutador de velocidade mecânico; Botão de trava para trabalhos contínuos; Tipo: Industria; RPM:
1000-2500RPM; Velocidade: 2 VVR; Encaixe: 1/2"</t>
  </si>
  <si>
    <t>FURADEIRA, TIPO PARAFUSADEIRA MOVIDA A BATERIA, Furadeira/Parafusadeira Profissional à Bateria. Mandril: 3/8"; Rotação: 400/1200RPM; Voltagem: 220V; Baterias: 12 / 14 V</t>
  </si>
  <si>
    <t>FURADEIRA, TIPO PARAFUSADEIRA,INDUSTRIAL ELETRONICA 650 W, Furadeira de no mínimo 650 Watts
de potência;Mandril de 1/2" (13mm);Empunhadura lateral multi-posição.Alimentação 220V - 5060Hz.Incluso maleta e chave de mandril.</t>
  </si>
  <si>
    <t>FURADEIRA DE BANCADA, DE BANCADA, Descrição do produto: Potência: 350 W; Velocidade: 570-3050;
Níveis de velocidade: 5 níveis de ajuste de velocidade variável; capacidade: 1,5 mm, 6 mm, 13 mm (1/16", 1/4", 1/2"); Motor de 350 W; Base de Ferro Fundido; ajuste de profundidade</t>
  </si>
  <si>
    <t>FURADEIRA INDUSTRIAL, FURADEIRA MARTELETE ROMPEDOR, Furadeira / Martelete Rompedor SDS.
Potencia mínima 800w, Encaixe tipo SDS,Velocidade variável, Função perfuração com e sem impacto.
Alimentação 220V. Ref Bosch Gbh 2-24d.</t>
  </si>
  <si>
    <t>PARAFUSADEIRA ELETRICA EMPUNHAVEL, A BATERIA, Parafusadeira a bateria 12Volts, bateria íon de
lítio.Mandril sem chave 3/8”, Luz LED, Clip para pendurar, 2baterias Ion de Líthium, Encaixe 3/8" (10mm),
2niveis de velocidades, de 0 a 400/ 0 a 1.500RPM, torque 25 NewTons. Marca de Referência: Dewalt.
Conjunto com carregador (110/220v) e maleta.</t>
  </si>
  <si>
    <t>PARAFUSADEIRA ELETRICA EMPUNHAVEL, COMPATIVEL A REDE 220 VOLTS, Parafusadeira com o
mínimo de 14V, com bateria em ións de lítio, com configurações de, no mínimo, 25 opções de torque e uma
para furação. Tensão de 220V ou bivolt. Deve vir com maleta compatível.</t>
  </si>
  <si>
    <t>PLAINA ELETRICA, PLAINA 550 W, 220 V, Plaina Elétrica 3 1/4"(82mm) 550 Watts; Gatilho com trava de
segurança, utilização de Lâminas de aço rápido, manopla com ajustes de profundidade; sapata usinada com
chanfros de borda, Potência: 550 Watts, Rotação: 17.000 Rpm, Capicade de corte: 1mm , Peso: 2,6 Kg,
Largura da Lâmina: 82mm, Capacidade de rebaixo: 9mm, com Guia paralela e Chave para troca da Lâmina. Marca de referência: Modelo D26676 - Dewalt</t>
  </si>
  <si>
    <t>SERRA MANUAL, MEIA ESQUADRIA, Conjunto serra tipo "meia esquadria" Manual, Sistema com mesa
ajustável, Indicador de grau, Escala na base, Lamina para cortar madeira e plástico, Apoio de madeira,
Comprimento da lâmina de 550 mm. Material: Aço.</t>
  </si>
  <si>
    <t>SERRA MANUAL, MEIA ESQUADRIA, Serra meio-esquadria profissional – potência mínima 1500 W – serra de
10 polegadas. Com garantia e assistência técncia em Santa Catarina</t>
  </si>
  <si>
    <t>SERRA MANUAL, TICO-TICO,MANUAL, serra tico-tico 1600RPM, 220v</t>
  </si>
  <si>
    <t>SERRA MANUAL, TICO-TICO,MANUAL, Serra tico-tico de bancada com para lâminas com dimensões de 5”;
Tensão de 220V ou bivolt.</t>
  </si>
  <si>
    <t>SERRA MANUAL, TICO-TICO,MANUAL, Serra tico-tico elétrica, aplicação industrial, 220V, 650W de potência
mínima, de 500 a 3100 golpes por minuto, capacidade corte madeira de 90mm e aço 8,0mm, peso aproximado
de até 3kg. Com 15 lâminas com 75mm de comprimento para madeira com prego e alumínio até 13mm de espessura e 15 laminas com 75mm comprimento para corte limpo em madeira com até 50mm espessura.</t>
  </si>
  <si>
    <t>SOPRADOR TERMICO, POTENCIA 1800W, Soprador Térmico 220V Temp.1: 50º; 2:300º/400º; 3:400º/570º
1800W. Características: Três níveis de temperatura; Controle constante de temperatura; Base plana para uso estável; Entradas de ar lateral com tela de proteção; Acompanha kit de acessórios e maleta plástica.
Especificações técnicas: Potência: 1800 watts; Tensão: 220V; Temperatura: de 50ºC a 570°C</t>
  </si>
  <si>
    <t>ROCADEIRA, LATERAL, Roçadeira Elétrica. Tipo de corte: Lateral. Funcionamento a base elétrica, tensão da rede de 220V, potência mínima de 1000W. Deve possuir guidão para empunhadura, cinto/alça ajustável com
regulagem, trava na tomada. O Material da lâmina deve ser confeccionado em aço cromo vanádio temperado. Carcaça para proteção e sustentação do motor confeccionada em polipropileno para evitar corrosão. Deve possuir carretel com duplo fio de nylon que é intercambiável com a lâmina (as duas podem ser usadas alternadamente com o mesmo propósito). Sistema de fixa-cabo que impede que o cabo elétrico se desconecte acidentalmente. Empunhadura de duplo acionamento, para garantir maior segurança ao operador. O motor deve possuir sistema de proteção térmica que desliga automaticamente em caso de superaquecimento. Eixo de transmissão (motor/cardã) do tipo rígido, almejando maior resistência e durabilidade. Braços reguláveis: permitem ajustar a melhor posição/altura para o usuário e, também, dobrá-los sem desmontar, facilitando o transporte. Medidas e peso: Altura 45,00 Centimetros, Largura 71,00 Centimetros, Profundidade 1,86 Metros.
Peso aproximado 6 Quilos. São permitidas variações nas medidas em até 10%. Referência: Semelhante ao
Modelo Tramontina RE1000.</t>
  </si>
  <si>
    <t>ELETRODO, PARA A«O CARBONO, Eletrodos para aço carbono; Bitola 2,5mm; classificação 6013. Caixa com
5KG.</t>
  </si>
  <si>
    <t>ELETRODO, PARA SOLDA ELETRICA, Eletrodo revestido para solda 308 L – eletrodo revestido, norma AWS A5.1, classificação 308 L, para aços inox, com baixo teor de aço carbono, resistente a corrosão intergranular, indicadora para aços inoxidáveis do tipo AISI 304L ou fundidos do tipo CF-3. Com 2,5 mm de diâmetro ideal para uso em transformadores ou retificadores.</t>
  </si>
  <si>
    <t>ELETRODO, PARA SOLDA ELETRICA, Eletrodo revestido para solda 6013 – eletrodo revestido, norma AWS
A5.1, classificação 6013, para aços carbonos comum para uso geral, todos os tipos de juntas e posições,
estruturas gerais, bom desempenho em chapas galvanizadas. Com 2,5 mm de diâmetro, ideal para uso em transformadores ou retificadores.</t>
  </si>
  <si>
    <t>ELETRODO, PARA SOLDA ELETRICA, Eletrodo revestido para solda 6013 – eletrodo revestido, norma AWS
A5.1, classificação 6013, para aços carbonos comum para uso geral, todos os tipos de juntas e posições,
estruturas gerais, bom desempenho em chapas galvanizadas. Com 3,25 mm de diâmetro ideal para uso em
transformadores ou retificadores.</t>
  </si>
  <si>
    <t>ELETRODO, TAMANHO 46 X 2.5,</t>
  </si>
  <si>
    <t>KIT DE ACESSORIOS, PARA RETIFICADEIRA COM 110 PECAS, Kit completo com estojo contendo 110
acessórios profissionais variados. Que Realize inúmeras funções, tais como: cortar, gravar, esmerilhar, limpar/polir, lixar etc. Peso bruto aproximado: 410 gramas. Dimensões aproximadas da Maleta: 19cm x 23cm x 3,5 cm. Deve conter os seguintes itens: 01 Escariador (FRESAS DE ALTA VELOCIDADE Ø 3,2mm), 01 Ponta de carbureto de cilício (PONTA MONTADA DE CARBURETO DE SILÍCIO Ø 7,1mm), 01 Ponta cônica (PONTA MONTADA DE CARBURETO DE SILÍCIO Ø 4,8mm) - 01 Ponta cônica (PONTA MONTADA DE ÓXIDO DE ALUMÍNIO Ø 9,5mm), 01 Ponta de óxido de aluminio (PONTA MONTADA DE ÓXIDO DE ALUMÍNIO Ø6,4mm), 12 Discos de corte ( Ø23,8mm x 0,6mm), 12 Discos de corte (Ø23,8 x 1mm), 01 Discos de corte (REFORÇADOS COM FIBRA DE VIDRO Ø 31,8 x 1,15mm), 01 Disco de corte – (Ø31,8mm x 1,58mm), 01 Escova de cerda (Ø3,2mm), 01 Escova de aço de carbono ( Ø 19,1mm) - 04 Discos de feltro (Ø12,7mm), 01 Pasta de polimento (para acessórios de feltro ou de tecido para polir metais e plásticos), 01 Feltro ( Ø 9,5mm), 04 Feltros de polimento (Ø 25,4mm), 01 Tubo de lixa com suporte (Ø12,7mm), 06 Tubos de lixa ( grana 60), 12 Discos de lixa ( grana grossa 180), 12 Discos de lixa ( grana média 220), 12 Discos de lixa ( grana fina 240), 01 Tubo de lixa (Ø6,4mm), 06 Tubos de lixa ( Ø 6,4mm, grana grossa 60), 06 Tubos de Lixa (Ø 12,7mm, grana grossa 120), 06 Tubos de lixa (Ø6,4mm, grana grossa 120), 01 Disco abrasivo, 02 Hastes adaptadoras, 01 Haste adaptadora, 01 Pedra lixadora.</t>
  </si>
  <si>
    <t>BROCA DE ACO RAPIDO, HELICOIDAL, DIAMETRO DE 14MM,</t>
  </si>
  <si>
    <t>BROCA DE ACO RAPIDO, HELICOIDAL, DIAMETRO DE 15.5MM,</t>
  </si>
  <si>
    <t>BROCA DE ACO RAPIDO, HELICOIDAL, DIAMETRO DE 18MM,</t>
  </si>
  <si>
    <t>BROCA DE ACO RAPIDO, HELICOIDAL, DIAMETRO DE 23MM,</t>
  </si>
  <si>
    <t>BROCA DE ACO RAPIDO, HELICOIDAL, DIAMETRO DE 25MM,</t>
  </si>
  <si>
    <t>BROCA DE ACO RAPIDO, MEDINDO 10,00 MM, Para metal.</t>
  </si>
  <si>
    <t>BROCA DE ACO RAPIDO, MEDINDO 2,00MM, Broca de Aço Rápido Din 340 Ø 2,0 mm</t>
  </si>
  <si>
    <t>BROCA DE ACO RAPIDO, MEDINDO 3,0 MM,</t>
  </si>
  <si>
    <t>BROCA DE ACO RAPIDO, MEDINDO 4,00 MM, BROCA DE CENTRO</t>
  </si>
  <si>
    <t>BROCA DE ACO RAPIDO, MEDINDO 5,00 MM,</t>
  </si>
  <si>
    <t>BROCA DE ACO RAPIDO, MEDINDO 6,00 MM, BROCA DE CENTRO.</t>
  </si>
  <si>
    <t>BROCA DE ACO RAPIDO, MEDINDO 8MM,</t>
  </si>
  <si>
    <t>BROCA DE VIDEA, MEDINDO 10,00 MM,</t>
  </si>
  <si>
    <t>BROCA DE VIDEA, MEDINDO 4,00MM, Broca de vídea para concreto Ø 4,0mm.</t>
  </si>
  <si>
    <t>BROCA DE VIDEA, MEDINDO 5,00 MM, Broca de vídea para concreto Ø 5,0mm.</t>
  </si>
  <si>
    <t>BROCA DE VIDEA, MEDINDO 6,00 MM, Broca de vídea para concreto Ø 6,0mm</t>
  </si>
  <si>
    <t>BROCA DE VIDEA, MEDINDO 7,00 MM, Broca de vídea para concreto Ø 7,0mm.</t>
  </si>
  <si>
    <t>BROCA DE VIDEA, MEDINDO 8,00 MM, Broca de vídea para concreto Ø 8,0mm.</t>
  </si>
  <si>
    <t>BROCA, COM 4,00MM, Conjunto de brocas para madeira contém 4 brocas com ponta de centragem para furar
em madeira. O vários diâmetros incluídos são 3, 4, 5 e 6 mm. Com revestimento de titânio proporcionando
elevada performance e uma vida útil mais longa.</t>
  </si>
  <si>
    <t>BROCA, SDS PLUS CURTA VIDIA 06MM,</t>
  </si>
  <si>
    <t>BROCA, SDS PLUS CURTA VIDIA 08MM,</t>
  </si>
  <si>
    <t>BROCA, VIDEA 2MM, Broca de vídea para concreto Ø 2,0mm</t>
  </si>
  <si>
    <t>BROCA, VIDEA 3MM, Broca de vídea para concreto Ø 3,0mm</t>
  </si>
  <si>
    <t>COMPONENTES E ACESSORIOS DE FERRAMENTAS, DISCO DE BORRACHA PARA LIXADEIRA, Disco de borracha semi-flexível, 4.1/2", com porca, para lixadeira.</t>
  </si>
  <si>
    <t>DISCO DE CORTE, DE SERRA CIRCULAR, disco de serra circular 300mmx30mm, 36 dentes.</t>
  </si>
  <si>
    <t>DISCO DE CORTE, DE SERRA CIRCULAR, Disco para corte e desbaste (policorte), Dimensões: 355x 3,2 x
25,4mm. Marca de referência: Norton.</t>
  </si>
  <si>
    <t>DISCO DE CORTE, DE SERRA CIRCULAR, Serra circular, 48 dentes de metal duro, vídea, diâmetro eixo
200mm, furo 30mm, aproximadamente 2,8mm de espessura.</t>
  </si>
  <si>
    <t>DISCO DE CORTE, DISCO DE DESBASTE PARA ESMERILHADEIRA, Disco de desbaste para
esmerilhadeira. Ø 115mm</t>
  </si>
  <si>
    <t>DISCO DE CORTE, P/METALOGRAFIA 230X2X22MM, FAIXA DE DUREZA 35 A 50 HRC,</t>
  </si>
  <si>
    <t>DISCO DE CORTE, P/METALOGRAFIA 250X1.5X32MM, FAIXA DE DUREZA 35 A 50 HRC,</t>
  </si>
  <si>
    <t>DISCO DE CORTE, PARA ACO E INOX, 2 TELAS, Disco de Corte, 115,0x1,0x22,2mm. Aplicação para aço e
inox, indicados para cortes de aços carbonos e aços inoxidáveis em manutenção, com 2 telas.</t>
  </si>
  <si>
    <t>DISCO DE CORTE, PARA FERRO, Disco para corte de ferro, para esmerilhadeira Ø 115mm</t>
  </si>
  <si>
    <t>JOGO DE BROCAS, COM PONTAS EM VIDEA, Jogo com 8 brocas vídea, 1 estojo metálico, composto por
brocas aço rápido com ponta de vídea 3,0mm, 4,0mm, 5,0mm, 6,0mm, 7,0mm, 8,0mm, 10,0mm, 12,0mm.</t>
  </si>
  <si>
    <t>JOGO DE BROCAS, COM PONTAS EM VIDEA, Jogo de brocas SDS PLUS com ponta de vídea para concreto,
numeração 5,0mm, 6,0mm, 8,0mm, 10,0mm, 12,0mm.</t>
  </si>
  <si>
    <t>JOGO DE BROCAS, DE ACO RAPIDO COM HASTE PARALELA, Jogo de brocas aço rápido haste paralela,
embalagem: estojo plástico, jogo com 13 peças nos seguintes diâmetros: 2,0 - 2,5 - 3,0 - 3,5- 4,0 - 4,5 - 5,0 -
5,5 - 6,0 - 6,5 - 7,0 - 7,5 - 8,0.</t>
  </si>
  <si>
    <t>JOGO DE BROCAS, DE ACO RAPIDO, Contendo 25 brocas de Aço Rápido (HSS). Haste Paralela. Para furar
Metal. Norma DIN 338, de Ø1mm até Ø13mm(não repetidas), com estojo para guardar. Indicação de medidas na broca e no estojo.</t>
  </si>
  <si>
    <t>JOGO DE BROCAS, DE ACO RAPIDO, Jogo contendo 13 peças: Jogo de Brocas em Aço Rápido (HSS) de
Ø1,5 à Ø6,5mm, 13 Peças (não repetidas), estojo para guardar, Haste Paralela, Uso Geral DIN338, com
indicação de medida no estojo e na broca.</t>
  </si>
  <si>
    <t>JOGO DE BROCAS, DE ACO RAPIDO, tipo helicoidal. Diâmetro de 1 a 13mm. Jogo com 25 peças</t>
  </si>
  <si>
    <t>JOGO DE BROCAS, PARA MADEIRA, COMPOSTO POR 4 BROCAS PARA MADEIRA, Jogo de brocas para
madeira composto por 4 brocas com ponta de centragem para furar madeira. Diâmetros incluídos 3mm, 4mm,
5mm e 6mm. Com revestimento de titânio.</t>
  </si>
  <si>
    <t>JOGO DE BROCAS, PROFISSIONAIS PARA METAL E CONCRETO, COM 5 BROCAS, Jogo de Brocas
Profissionais para Metal e Concreto, acompanha Estojo com 5 Brocas para Metal HSS-R:
- 1 Broca com Diâmetro de 3.0 mm e Comprimento 61 mm
- 1 Broca com Diâmetro de 4.0 mm e Comprimento 75 mm
- 1 Broca com Diâmetro de 5.0 mm e Comprimento 86 mm
- 1 Broca com Diâmetro de 6.0 mm e Comprimento 93 mm
- 1 Broca com Diâmetro de 8.0 mm e Comprimento 117 mm
4 Brocas para Concreto:
- 1 Broca com Diâmetro de 4.0 mm e Comprimento 75 mm
- 1 Broca com Diâmetro de 5.0 mm e Comprimento 85 mm
- 1 Broca com Diâmetro de 6.0 mm e Comprimento 100 mm
- 1 Broca com Diâmetro de 8.0 mm e Comprimento 120 mm</t>
  </si>
  <si>
    <t>LAMINA DE SERRA, ACO RAPIDO, Lâmina para Serra-fita modelo Ferrari SFP-12, de 1/2” x 0,7 x 2240mm, com 4 dentes por polegada.</t>
  </si>
  <si>
    <t>LAMINA DE SERRA, ACO RAPIDO, Lâmina serra fita 1/2"X07X2240mm 4D polegada.</t>
  </si>
  <si>
    <t>LAMINA DE SERRA, ACO RAPIDO, Lâminas para serra tico-tico com pino de 5”, com 15 dentes por polegada.
kit com 12 unidades.</t>
  </si>
  <si>
    <t>LAMINA PARA SERRA, SABRE A SER UTILIZADA NO CORTE DE MADEIRA, Compatível para serra tico-tico</t>
  </si>
  <si>
    <t>REBOOLO, PEDRA DE ESMERIL, Rebolo/Pedra de Esmeril, Diâmetro 15 centímetros e altura 1,8cm.</t>
  </si>
  <si>
    <t>ESTANHO, PARA SOLDA AZUL 60X40 1MM EM ROLO 500G, Rolo de estanho para solda. Liga deverá ser de
60% Sn e 40% Pb. Diâmetro de 1mm. Carretel 0,5kg</t>
  </si>
  <si>
    <t>RODA DE BORRACHA, COMPLETA PARA CARRINHO DE PLATAFORMA, Conjunto Roda completa: Pneu
3,25cm X 8cm com Câmara de ar e Aro metálico, furo eixo com rolamento Ø1", para carrinho de quatro
rodados.</t>
  </si>
  <si>
    <t>CAMARAS DE AR PARA VEICULOS LEVES, CAMARA DE AR P/PNEU DE CARRINHO DE TRANSPORTE
325/8, Câmara de ar para pneu de carrinho de mão no tamanho 3,25x8cm.</t>
  </si>
  <si>
    <t>PNEUS PARA VEICULOS LEVES, PNEU PARA CARRINHO DE MAO - ARO 3,25, Pneu com câmera para
carrinho de mão</t>
  </si>
  <si>
    <t>MAQUINA DE LAVAR A JATO, USO GERAL, HIDROLAVADORA de Alta Pressão, potência mínima 1.700W Alimentação 220V. Equipada com rodas para transporte, lança de alta pressão com jato regulável e mangueira com 5 metros de comprimento. Referência Marca Karcher 1.600w.</t>
  </si>
  <si>
    <t>MAQUINA DE LAVAR A JATO, USO GERAL, Lavadora de Alta Pressão Profissional. Potência (kw): 3,0, Tensão (V): 220 mono, Pressão (lb/pol²) (bar): 1900 (130), Vazão (L/h): 600. Com mangueira Anti-torção e flexível. Regulagem dos jatos: Jato leque de alta pressão com bico prateado e ângulo de 25º para a limpeza de sujeira em grandes superfícies; Jato de baixa pressão (CHEM) com bico dourado para aplicação de detergentes ou para limpeza com uma pressão reduzida. Com gatilho com trava de segurança, carrinho para transporte, alça para transporte, porta fio, desligamento automático. Dimensões aproximadas (L x A x P): 40 x
42,5 x 77,5 cm.</t>
  </si>
  <si>
    <t>PISTOLA PARA APLICACAO DE COLA, QUENTE, PISTOLA DE COLA QUENTE, potência: 40-50 Watts,
220V, Ponta Metálica, Corpo injetado em plástico, acompanha 14 BASTÕES DE COLA QUENTE compativeis.</t>
  </si>
  <si>
    <t>ESMERILHADEIRA, TIPO PROFISSIONAL, PARA REDE 220 VOLTS, Angular Elétrica 4.1/2" Industrial,
Potência : 840W; Diâmetro do disco : 115mm (4-1/2"); Diam. disco abrasivo : 115mm (4-1/2"); Diam. disco
diamantado : 115mm (4-1/2"); 11.000 RPM</t>
  </si>
  <si>
    <t>ESMERILHADEIRA, TIPO PROFISSIONAL, PARA REDE 220 VOLTS, Esmerilhadeira Angular 4,1/2, 720W,
rotação 1.000 a 11.000 giros 220V., com kit de discos.</t>
  </si>
  <si>
    <t>MAQUINA DE RETIFICAR, MICRO RETIFICA, Micro retífica. Rotação aproximada: até 35.000 rpm.
Acompanha maleta com kit de acessórios (chaves, cilindros, discos, escova, haste, lima, lixa, roda, rebolo, etc.). Utilizado para retificar e gravar é possível perfurar, lixar, desbastar, polir, gravar, cortar, fresar e limpar madeiras, metais e plásticos em modelismo. Potência aproximada: 135 watts.</t>
  </si>
  <si>
    <t>MOTO ESMERIL, DE BANCADA, Motoesmeril de Bancada, com dois rebolos de 6” (aproximadamente 150mm)
para diversas aplicações, com motor de 1/2hp, Caixa de motor deve ser elevada, permitindo esmerilhar objetos compridos, com corpo fabricado em ferro fundido, deve acompanhar pés de borracha antivibração e que evita deslizamento. Mesa para apoio e afiamento em alumínio com mecanismo ajustável. Proteção superior transparente localizada sobre os dois rebolos. Deve acompanhar ainda um boné de polimento e uma escova de aço compatível com o equipamento.</t>
  </si>
  <si>
    <t>PIA DE LAVAR PECAS, CUBA DE EMBUTIR OVAL, LOU«A, Cuba de embutir oval, louça, ideal para aplicação
em pedras e bancadas, válvula disposta de maneira que permite usar várias torneiras e misturadores, medidas aproximadas: 40 x 30 cm.</t>
  </si>
  <si>
    <t>TRENA (EQUIPAMENTO), DIGITAL, Trena Digital: Display LCD (Cristal Líquido) , Escala de medição: 0,5 a 50
metros / 20 pol. A 164 pés, Precisão: 1% , Freqüência de trabalho: 40kHz (somente trena); 20kHz (trena e
receptor) , Resultados em unidade imperial ou métrica , Mira laser para auxiliar a medição , Memória de 10
posições , Indicação de bateria fraca , Calculo de área e volume , Soma de comprimentos, Desligamento
automático para economizar a carga da bateria , Display com iluminação de fundo , Opção de medição
somente pela trena ou com o auxilio do receptor , Indicadores sonoros de leitura errada e confirmação da leitura
, Alimentação: 2 baterias de 9V (uma para a trena e outra para o receptor), Peso: 315g , Dimensões: 150 x 75 x
46mm .</t>
  </si>
  <si>
    <t>TRENA (EQUIPAMENTO), ELETRONICA,C/MIRA LASER,DIGITAL,PORTATIL,PRECIS.MIN +/-99,5%, Trena a laser para medição; Capacidade 250 metros; visibilidade do laser perfeita mesmo em ambientes de muita luz ou
sol intenso; Visor integrado com capacidade de ampliação de 1,6 vezes; recursos de soma, subtração,
medições indiretas complexas (duplo Pitágoras), medição de áreas irregulares, medição contínua; classe do laser 2; Diodo do laser 635 nm, &lt; 1mW; Faixa de medição interior 0,05 a 250 m; Precisão de medição ± 1 mm; Bateria consumo 4 x LR03 (AAA); Fixação em tripé 1/4''; Dimensões aproximadas: 120 x 63 x 32 mm (PxLxA);
Tempo de medição, médio: &lt; 0,5 seg; Tempo de medição máx.: 4s; Dispositivo de desconexão automática:
4min; Unidades de medida: m/cm/mm; Número dos valores da memória: 30; Vida útil da bateria, medições
individuais aprox.: 30.000; Proteção contra pó e salpicos de água: IP54. itens inclusos: Trena, 4 pilhas 1,5V
LR03 AAA, bolsa de proteção, alça de segurança e tripé. Marca de Referência: Trena a Laser Bosch modelo
GLM250VF – 250m.</t>
  </si>
  <si>
    <t>CARRO MANUAL PARA TRANSPORTE, CARRINHO COM 2 RODAS PARA CARGA AT© 300KG, Carrinho
tipo armazém - de duas rodas, pneu com câmara e eixo com rolamento, estrutura em ferro para carregamento
de caixa e pesos diversos – suporte 300 Kg.</t>
  </si>
  <si>
    <t>CARRO MANUAL PARA TRANSPORTE, DE CARGA, CAPACIDADE 200KG, Carro armazém. Carrinho para
carga em aço, pintura epóxi cinza, rodas RM-39 maciças, diâmetro eixo 3/4''. rolamento de aço, aro de
borracha. Medidas 1070mm alt x 190mm larg x 350mm comp. Capacidade 200Kg. Comprimento cubo: 51mm. Peso: 1,4 kg.</t>
  </si>
  <si>
    <t>CARRO MANUAL PARA TRANSPORTE, DE CARGA, CAPACIDADE 600KG, Carrinho de carga plataforma 4
rodas, capacidade 600Kg. Plataforma de madeira, rodas pneumáticas 350/8”, puxador em T, medidas
aproximadas 1500mmx800mm.</t>
  </si>
  <si>
    <t>CARRO MANUAL PARA TRANSPORTE, FECHADO COM ASSADEIRA, Carrinho fechado de aço com pintura
epóxi com duas gavetas e duas portas para guardar ferramentas nas dimensões 800mm x 450mm x 860mm</t>
  </si>
  <si>
    <t>GUINCHO MOVEL, PARA MOVIMENTA•ÞO DE CARGA, guincho hidráulico (tipo girafa) com capacidade de
carga para 1 tonelada</t>
  </si>
  <si>
    <t>COMPRESSOR, COM PISTOLA PARA PINTURA, CONJUNTO KIT PARA PINTURA. Compressor de Ar Motor de 2HP e tanque de 24 Litros - 1500 Watts de Potência, Vazão de 8 L/Min. Motor: 2 HP, Cilindro: de ferro fundido Lubrificação: a óleo Carrinho acoplado para fácil manuseio, Carenagem de proteção Registro de saída
e manômetro de pressão do reservatório, Deslocamento de ar: 0.12m³/Min Pressão de trabalho: até 115 PSI, Pistão: 1 unidade, Tamanho do reservatório: 24 litros, Voltagem: 220v. íntens inclusos: Calibrador de pressão, com manômetro, Pistola para pintura - gravidade (caneca de alumínio) Pistola para limpeza, Pistola para pulverizar-com reservatório, Mangueira.</t>
  </si>
  <si>
    <t>GRAMPEADOR DE PRESSAO MANUAL, PARA ESTOFARIA, Grampeador para madeira (manual) para uso em estofaria, para grampos de 6mm.</t>
  </si>
  <si>
    <t>ESCADA METALICA, EM ALUMINIO COM 09 DEGRAUS., Escada de aluminio profissional com alça, 9
degraus. Patamar da escada em polimero injetado de alta resistência com degraus largos e antiderapantes.
Trava de segurança contra fechamento da escada. Peso suportado aproximado de 120kg.</t>
  </si>
  <si>
    <t>Protetor Auditivo circum-auricular, constituído de (02) duas conchas em formato oval de material plástico rígido, montadas simetricamente nas extremidades de uma haste, suporte ajustável. Atenuação de NRRsf 20 dB, constituído de material dielétrica, design leve e com ajustes.</t>
  </si>
  <si>
    <t xml:space="preserve">Protetor auricular tipo plug, atenuação de NRRsf 16 dB, composto de três flanges de silicone macias e cônicas, pré-moldadas, flexíveis, antialérgicas, laváveis, reutilizáveis, tamanho único, moldável a diferentes canais auditivos, com cordão e embalagem protetora. </t>
  </si>
  <si>
    <t>Óculos de Segurança ampla-visão, armação em uma única peça de PVC transparente com sistema de ventilação indireta, composto de fendas na parte superior e inferior, visor de policarbonato incolor com tratamento antiembaçante e antirisco, tirante elástico para ajuste.</t>
  </si>
  <si>
    <t>Óculos de segurança com Haste regulável e dispositivo que apoia o óculos no septo nasal, lente transparente em policarbonato antirisco.</t>
  </si>
  <si>
    <t>Óculos de segurança, constituído de armação e visor em uma única peça de policarbonato incolor, antiembaçante e atirisco, hastes sem regulagem, tipo espátula do mesmo material com seis fendas para ventilação.</t>
  </si>
  <si>
    <t>Óculos de segurança, constituídos de arco de plástico preto, lente de policarbonato verde (tonalidade 5), com ponte, apoio nasal e proteção lateral injetada do mesmo material, com um orifício na parte frontal superior e uma fenda em cada extremidade para o encaixe no arco.</t>
  </si>
  <si>
    <t>Respirador purificador semifacial utilizado com dois filtros químicos, tirante em elástico com ajuste, vedação maleável e confortável.</t>
  </si>
  <si>
    <t>Filtro Químico indicado para vapores orgânicos/gases ácidos para ser utilizado com respirador reutilizável semifacial. Filtro utilizado sempre em pares, conexão tipo rosca para um encaixe rápido e seguro. O filtro deve ser compatível com o respirador semifacial.</t>
  </si>
  <si>
    <t>Filtro Químico indicado para vapores orgânicos para ser utilizado com respirador reutilizável semifacial. Filtro utilizado sempre em pares, conexão tipo rosca para um encaixe rápido e seguro. O filtro deve ser compatível com o respirador semifacial.</t>
  </si>
  <si>
    <t>Máscara de solda, confeccionada de celeron (plástico laminado técnico com reforços de tecidos de algodão e resina fenólica), com visor basculante (articulado) para acoplagem das lentes incolor e filtro de luz de diversas tonalidades, carneira com regulagem do tipo catraca para fixação e ajuste na cabeça.</t>
  </si>
  <si>
    <t>Protetor facial de segurança, constituído de coroa e carneira de marerial plástico, com regulagem de tamanho através de ajuste simples ou com catraca e visor de material plástico (policarbonato) incolor.</t>
  </si>
  <si>
    <t>Capuz de segurança confeccionado em tecido para-aramida carbono com película aluminizada, forro em tecido de algodão com tratamento retardante a chamas, protetor facial composto por capacete e visor.</t>
  </si>
  <si>
    <t>Avental de segurança confeccionado em Kourion extra aluminizado, forrado com tecido de algodão retardante a chamas, mangas longas, pala nas costas com elástico, ajuste com tiras, acabamento com viés. Tamanho diversos.</t>
  </si>
  <si>
    <t>Avental de segurança confeccionado em Kourion extra aluminizado, modelo frontal, forrado com tecido de algodão retardante a chamas, tiras para ajuste. Tamanho diversos.</t>
  </si>
  <si>
    <t>Confeccionado em raspa de couro, curtida ao cromo, com espessura de mais ou menos 2 mm , sem emendas, com 3 tiras reguláveis do mesmo material, sendo 2 tiras para a cintira e uma fechada para o pescoço, fixadas com costuras reforçadas, deve apresentar espessura uniforme, isenta de imperfeições, orifícios, deformações e acabamento perfeito. Tamanho diversos.</t>
  </si>
  <si>
    <t>Avental com mangote (tipo barbeiro) confeccionado em raspa de couro, curtida ao cromo, com espessura de mais ou menos 2 mm, sem emendas, com 2 (duas) tiras reguláveis na cintura do mesmo material, fixadas com costuras reforçadas, deve apresentar espessura uniforme, isenta de imperfeições, orifícios, deformações e acabamento perfeito. Tamanho diversos.</t>
  </si>
  <si>
    <t>Jaleco em algodão manga longa. Tamanho diversos.</t>
  </si>
  <si>
    <t>Jaleco em brim manga curta. Tamanho diversos.</t>
  </si>
  <si>
    <t>Luva de policloreto de vinila (pvc), forrada com malha de algodão, punho 20 cm, palma, dedos e dorso liso.</t>
  </si>
  <si>
    <t>Luva com tripla camada de neoprene (policloropreno), punho 20 cm, espessura 0,60 mm, forma anatômica, sem revestimento interno (flocos de algodão), antiderrapante na face palmar, dedos e dorso.</t>
  </si>
  <si>
    <t>Luva de segurança, confeccionada em quatro fios de algodão cru tricotado em uma só peça, com pigmento de PVC preto na palma, punho curto, acabamento em overloque e punho com elástico.</t>
  </si>
  <si>
    <t>Luva em vaqueta modelo petroleiro, punho curto com elástico no dorso para ajuste, reforço externo em vaqueta entre os dedos polegar e indicador e costura de nylon.</t>
  </si>
  <si>
    <t>Luva em raspa, punho 20 cm com tira de reforço externo entre o polegar e o indicador, reforço interno na palma da mão e dedos e costura em nylon.</t>
  </si>
  <si>
    <t>Luva de segurança modelo 5 dedos, punho 20 cm, confeccionada em kourion, forrada com lâ e revestida com suedine, cano forrado com lona flanela, acabamento com viés, resistente a temperaturas de até 400 °c.</t>
  </si>
  <si>
    <t xml:space="preserve">Creme de Proteção Óleo resistente com silicone. Pote de 200g. </t>
  </si>
  <si>
    <t>Par de mangotes confeccionadas em raspa, curtida ao cromo, com espessura de mais ou menor 2 mm, costura interna em fio de algodão em ponto comum de 3 a 4 pontos por centímetro linear, com uma tira do mesmo material e fivelas matálicas presas por meio de rebites para ajuste. Fivelas e rebites galvanizados.</t>
  </si>
  <si>
    <t>Botina de segurança em couro curtido, com bico de aço. Cabedal em couro curtido ao cromo, forração em não tecido, cano com forro em poliéster cinza dublado com manta, dorso com espuma em pu, fechamento com elásticos nas laterais. Palmilha de montagem sintética não tecido antimicróbios. Solado em duas camadas de poliuretano expandido bidensidade, injetado diretamente no cabedal, sendo a 1ª camada (entressola) macia e leve proporcionando maior conforto, e a 2ª camada resistente a objetos cortantes, perfurantes e abrasão, com sistema shock absorvedor para melhor mobilidade ao caminhar. Tamanho diversos.</t>
  </si>
  <si>
    <t>Par de perneiras de proteção confeccionada em raspa de couro de 1ª qualidade curtida ao cromo, com espessura de mais ou menor 2 mm, costura interna em fio de algodão em ponto comum de 30 a 40 pontos por decímetro, refilamento que não interfira no conforto do usuário, pala para o dorso do pé, com ajuste através de velcro, com comprimento aproximado de 40 cm.</t>
  </si>
  <si>
    <t>Luva para Eletricista baixa tensão Classe 00</t>
  </si>
  <si>
    <t>Luva de algodão com palma pigmentada</t>
  </si>
  <si>
    <t>Calçado de segurança tipo botina sem biqueira de aço isolante agentes de energia elétrica. Tamanho diversos.</t>
  </si>
  <si>
    <t>Capacete de segurança sem aba com jugular e carneira</t>
  </si>
  <si>
    <t>Cinto de segurança tipo paraquedista 02 (dois) pontos com regulagem</t>
  </si>
  <si>
    <t xml:space="preserve">Talabarte Y com absorvedor de energia com ganchos mosquetão em aço 55 cm </t>
  </si>
  <si>
    <t>339030.13</t>
  </si>
  <si>
    <t>449052.28</t>
  </si>
  <si>
    <t>449052.99</t>
  </si>
  <si>
    <t>449052.12</t>
  </si>
  <si>
    <t>*Lotes 4, 8, 10 e 11 DESERTOS</t>
  </si>
  <si>
    <t>** Marca/Modelo conforme proposta ajustada</t>
  </si>
  <si>
    <t>***Entrega e Pagamento conforme Edital</t>
  </si>
  <si>
    <t>PROCESSO: 1025/2014 - RELANÇAMENTO</t>
  </si>
  <si>
    <t>Kafer Comércio Ltda</t>
  </si>
  <si>
    <t>AQUISIÇÃO DE FERRAMENTAS, UTENSÍLIOS E MATERIAIS DE REPARO PARA O CAMPUS I, CERES E CESFI</t>
  </si>
  <si>
    <t>Valor Total da Ata com Aditivo</t>
  </si>
  <si>
    <t>Valor Utilizado</t>
  </si>
  <si>
    <t>% Aditivos</t>
  </si>
  <si>
    <t>% Utilizado</t>
  </si>
  <si>
    <t>Resumo Atualizado em 27/11/2014</t>
  </si>
  <si>
    <t>Pregão 1025/2014/UDESC - SRP - Relançamento</t>
  </si>
  <si>
    <t>Vigência   07/11/2014 até 06/11/2015</t>
  </si>
  <si>
    <t>Qtde Registrada + Aditivos</t>
  </si>
  <si>
    <t>Quantidade Utilizada</t>
  </si>
  <si>
    <t>Valor Total Registrado</t>
  </si>
  <si>
    <t>Valor Total Utilizado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</si>
</sst>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R$&quot;\ * #,##0.00_-;\-&quot;R$&quot;\ * #,##0.00_-;_-&quot;R$&quot;\ * &quot;-&quot;??_-;_-@_-"/>
    <numFmt numFmtId="164" formatCode="_(* #,##0.00_);_(* \(#,##0.00\);_(* &quot;-&quot;??_);_(@_)"/>
    <numFmt numFmtId="165" formatCode="_(* #,##0.00_);_(* \(#,##0.00\);_(* \-??_);_(@_)"/>
    <numFmt numFmtId="166" formatCode="#,##0;[Red]#,##0"/>
    <numFmt numFmtId="167" formatCode="_-[$R$-416]\ * #,##0.00_-;\-[$R$-416]\ * #,##0.00_-;_-[$R$-416]\ * &quot;-&quot;??_-;_-@_-"/>
  </numFmts>
  <fonts count="19"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1"/>
      <color theme="1"/>
      <name val="Arial"/>
      <family val="2"/>
    </font>
    <font>
      <i/>
      <sz val="11"/>
      <color theme="1"/>
      <name val="Arial"/>
      <family val="2"/>
    </font>
    <font>
      <b/>
      <sz val="12"/>
      <color theme="1"/>
      <name val="Arial"/>
      <family val="2"/>
    </font>
    <font>
      <b/>
      <sz val="11"/>
      <color theme="1"/>
      <name val="Calibri"/>
      <family val="2"/>
      <scheme val="minor"/>
    </font>
    <font>
      <sz val="12"/>
      <name val="Calibri"/>
      <family val="2"/>
      <scheme val="minor"/>
    </font>
    <font>
      <b/>
      <sz val="12"/>
      <name val="Calibri"/>
      <family val="2"/>
      <scheme val="minor"/>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4" tint="0.59999389629810485"/>
        <bgColor indexed="10"/>
      </patternFill>
    </fill>
    <fill>
      <patternFill patternType="solid">
        <fgColor rgb="FF92D050"/>
        <bgColor indexed="64"/>
      </patternFill>
    </fill>
    <fill>
      <patternFill patternType="solid">
        <fgColor theme="9"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cellStyleXfs>
  <cellXfs count="91">
    <xf numFmtId="0" fontId="0" fillId="0" borderId="0" xfId="0"/>
    <xf numFmtId="0" fontId="5" fillId="0" borderId="0" xfId="1" applyFont="1"/>
    <xf numFmtId="0" fontId="5" fillId="0" borderId="0" xfId="1" applyFont="1" applyFill="1" applyAlignment="1">
      <alignment vertical="center"/>
    </xf>
    <xf numFmtId="0" fontId="6" fillId="0" borderId="0" xfId="1" applyFont="1" applyFill="1" applyAlignment="1">
      <alignment horizontal="center" vertical="center" wrapText="1"/>
    </xf>
    <xf numFmtId="0" fontId="5" fillId="0" borderId="0" xfId="1" applyFont="1" applyFill="1" applyAlignment="1" applyProtection="1">
      <protection locked="0"/>
    </xf>
    <xf numFmtId="166"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5" fillId="0"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44" fontId="6" fillId="2" borderId="1" xfId="3" applyNumberFormat="1"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6" fontId="6" fillId="2" borderId="1" xfId="1" applyNumberFormat="1" applyFont="1" applyFill="1" applyBorder="1" applyAlignment="1">
      <alignment horizontal="center" vertical="center" wrapText="1"/>
    </xf>
    <xf numFmtId="0" fontId="6" fillId="2" borderId="1" xfId="1" applyNumberFormat="1" applyFont="1" applyFill="1" applyBorder="1" applyAlignment="1" applyProtection="1">
      <alignment horizontal="center" vertical="center" wrapText="1"/>
      <protection locked="0"/>
    </xf>
    <xf numFmtId="0" fontId="5" fillId="0" borderId="1" xfId="0" applyFont="1" applyFill="1" applyBorder="1" applyAlignment="1">
      <alignment wrapText="1"/>
    </xf>
    <xf numFmtId="0" fontId="1" fillId="8" borderId="1" xfId="0" applyFont="1" applyFill="1" applyBorder="1" applyAlignment="1">
      <alignment horizontal="center" vertical="center" wrapText="1"/>
    </xf>
    <xf numFmtId="0" fontId="5" fillId="0" borderId="0" xfId="1" applyFont="1" applyAlignment="1">
      <alignment wrapText="1"/>
    </xf>
    <xf numFmtId="0" fontId="5" fillId="0" borderId="0" xfId="1" applyFont="1" applyFill="1" applyAlignment="1">
      <alignment vertical="center" wrapText="1"/>
    </xf>
    <xf numFmtId="44" fontId="5" fillId="0" borderId="1" xfId="0" applyNumberFormat="1" applyFont="1" applyBorder="1" applyAlignment="1">
      <alignment horizontal="center" vertical="center" wrapText="1"/>
    </xf>
    <xf numFmtId="3" fontId="6" fillId="3" borderId="1" xfId="1" applyNumberFormat="1" applyFont="1" applyFill="1" applyBorder="1" applyAlignment="1" applyProtection="1">
      <alignment horizontal="center" vertical="center" wrapText="1"/>
      <protection locked="0"/>
    </xf>
    <xf numFmtId="3" fontId="5" fillId="4" borderId="1" xfId="1" applyNumberFormat="1" applyFont="1" applyFill="1" applyBorder="1" applyAlignment="1" applyProtection="1">
      <alignment horizontal="center" vertical="center" wrapText="1"/>
      <protection locked="0"/>
    </xf>
    <xf numFmtId="0" fontId="5" fillId="0" borderId="1" xfId="1" applyFont="1" applyFill="1" applyBorder="1" applyAlignment="1">
      <alignment horizontal="center" vertical="center" wrapText="1"/>
    </xf>
    <xf numFmtId="44" fontId="5" fillId="0" borderId="1" xfId="0" quotePrefix="1" applyNumberFormat="1" applyFont="1" applyBorder="1" applyAlignment="1">
      <alignment horizontal="center" vertical="center" wrapText="1"/>
    </xf>
    <xf numFmtId="0" fontId="6" fillId="0" borderId="0" xfId="1" applyNumberFormat="1" applyFont="1" applyFill="1" applyAlignment="1">
      <alignment horizontal="center" vertical="center" wrapText="1"/>
    </xf>
    <xf numFmtId="0" fontId="6" fillId="0" borderId="0" xfId="1" applyFont="1" applyFill="1" applyAlignment="1">
      <alignment horizontal="left" vertical="center" wrapText="1"/>
    </xf>
    <xf numFmtId="4" fontId="6" fillId="0" borderId="0" xfId="1" applyNumberFormat="1" applyFont="1" applyFill="1" applyAlignment="1">
      <alignment horizontal="center" vertical="center" wrapText="1"/>
    </xf>
    <xf numFmtId="44" fontId="5" fillId="0" borderId="0" xfId="1" applyNumberFormat="1" applyFont="1" applyFill="1" applyAlignment="1">
      <alignment vertical="center" wrapText="1"/>
    </xf>
    <xf numFmtId="0" fontId="5" fillId="0" borderId="0" xfId="1" applyFont="1" applyFill="1" applyAlignment="1" applyProtection="1">
      <alignment wrapText="1"/>
      <protection locked="0"/>
    </xf>
    <xf numFmtId="3" fontId="5" fillId="0" borderId="0" xfId="1" applyNumberFormat="1" applyFont="1" applyAlignment="1" applyProtection="1">
      <alignment wrapText="1"/>
      <protection locked="0"/>
    </xf>
    <xf numFmtId="0" fontId="5" fillId="0" borderId="0" xfId="1" applyFont="1" applyAlignment="1" applyProtection="1">
      <alignment wrapText="1"/>
      <protection locked="0"/>
    </xf>
    <xf numFmtId="0" fontId="5" fillId="0" borderId="0" xfId="1" applyFont="1" applyBorder="1" applyAlignment="1">
      <alignment wrapText="1"/>
    </xf>
    <xf numFmtId="0" fontId="5" fillId="0" borderId="0" xfId="0" applyFont="1" applyAlignment="1">
      <alignment wrapText="1"/>
    </xf>
    <xf numFmtId="0" fontId="5" fillId="0" borderId="1" xfId="0" applyFont="1" applyBorder="1" applyAlignment="1">
      <alignment horizontal="center" vertical="center" wrapText="1"/>
    </xf>
    <xf numFmtId="0" fontId="16" fillId="0" borderId="8"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6" fillId="7" borderId="6" xfId="0" applyNumberFormat="1" applyFont="1" applyFill="1" applyBorder="1" applyAlignment="1">
      <alignment horizontal="left" vertical="center" wrapText="1"/>
    </xf>
    <xf numFmtId="0" fontId="6" fillId="7" borderId="7" xfId="0" applyNumberFormat="1" applyFont="1" applyFill="1" applyBorder="1" applyAlignment="1">
      <alignment horizontal="left" vertical="center" wrapText="1"/>
    </xf>
    <xf numFmtId="0" fontId="6" fillId="7" borderId="1" xfId="0" applyNumberFormat="1" applyFont="1" applyFill="1" applyBorder="1" applyAlignment="1">
      <alignment horizontal="left" vertical="center" wrapText="1"/>
    </xf>
    <xf numFmtId="3" fontId="6" fillId="6" borderId="1" xfId="1" applyNumberFormat="1" applyFont="1" applyFill="1" applyBorder="1" applyAlignment="1" applyProtection="1">
      <alignment horizontal="center" vertical="center" wrapText="1"/>
      <protection locked="0"/>
    </xf>
    <xf numFmtId="0" fontId="6" fillId="7"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0" fontId="7" fillId="0" borderId="0" xfId="0" applyFont="1" applyAlignment="1">
      <alignment horizontal="center" vertical="center" wrapText="1"/>
    </xf>
    <xf numFmtId="0" fontId="15"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8" fillId="0" borderId="0" xfId="0" applyFont="1" applyAlignment="1">
      <alignment horizontal="center" vertical="center" wrapText="1"/>
    </xf>
    <xf numFmtId="0" fontId="17" fillId="10" borderId="11" xfId="1" applyFont="1" applyFill="1" applyBorder="1" applyAlignment="1">
      <alignment horizontal="left" vertical="center" wrapText="1"/>
    </xf>
    <xf numFmtId="0" fontId="17" fillId="10" borderId="12" xfId="1" applyFont="1" applyFill="1" applyBorder="1" applyAlignment="1">
      <alignment horizontal="left" vertical="center" wrapText="1"/>
    </xf>
    <xf numFmtId="0" fontId="17" fillId="10" borderId="13" xfId="1" applyFont="1" applyFill="1" applyBorder="1" applyAlignment="1">
      <alignment horizontal="left" vertical="center" wrapText="1"/>
    </xf>
    <xf numFmtId="0" fontId="17" fillId="10" borderId="14" xfId="1" applyFont="1" applyFill="1" applyBorder="1" applyAlignment="1">
      <alignment horizontal="left" vertical="center" wrapText="1"/>
    </xf>
    <xf numFmtId="0" fontId="17" fillId="10" borderId="0" xfId="1" applyFont="1" applyFill="1" applyBorder="1" applyAlignment="1">
      <alignment horizontal="left" vertical="center" wrapText="1"/>
    </xf>
    <xf numFmtId="0" fontId="17" fillId="10" borderId="15" xfId="1" applyFont="1" applyFill="1" applyBorder="1" applyAlignment="1">
      <alignment horizontal="left" vertical="center" wrapText="1"/>
    </xf>
    <xf numFmtId="0" fontId="17" fillId="10" borderId="16" xfId="1" applyFont="1" applyFill="1" applyBorder="1" applyAlignment="1">
      <alignment horizontal="left" vertical="center" wrapText="1"/>
    </xf>
    <xf numFmtId="0" fontId="17" fillId="10" borderId="17" xfId="1" applyFont="1" applyFill="1" applyBorder="1" applyAlignment="1">
      <alignment horizontal="left" vertical="center" wrapText="1"/>
    </xf>
    <xf numFmtId="0" fontId="17" fillId="10" borderId="18" xfId="1" applyFont="1" applyFill="1" applyBorder="1" applyAlignment="1">
      <alignment horizontal="left" vertical="center" wrapText="1"/>
    </xf>
    <xf numFmtId="0" fontId="17" fillId="10" borderId="11" xfId="1" applyFont="1" applyFill="1" applyBorder="1" applyAlignment="1" applyProtection="1">
      <alignment horizontal="left"/>
      <protection locked="0"/>
    </xf>
    <xf numFmtId="0" fontId="17" fillId="10" borderId="12" xfId="1" applyFont="1" applyFill="1" applyBorder="1" applyAlignment="1" applyProtection="1">
      <alignment horizontal="left"/>
      <protection locked="0"/>
    </xf>
    <xf numFmtId="167" fontId="17" fillId="10" borderId="8" xfId="1" applyNumberFormat="1" applyFont="1" applyFill="1" applyBorder="1" applyAlignment="1" applyProtection="1">
      <alignment horizontal="right"/>
      <protection locked="0"/>
    </xf>
    <xf numFmtId="0" fontId="17" fillId="10" borderId="14" xfId="1" applyFont="1" applyFill="1" applyBorder="1" applyAlignment="1" applyProtection="1">
      <alignment horizontal="left"/>
      <protection locked="0"/>
    </xf>
    <xf numFmtId="0" fontId="17" fillId="10" borderId="0" xfId="1" applyFont="1" applyFill="1" applyBorder="1" applyAlignment="1" applyProtection="1">
      <alignment horizontal="left"/>
      <protection locked="0"/>
    </xf>
    <xf numFmtId="167" fontId="17" fillId="10" borderId="10" xfId="1" applyNumberFormat="1" applyFont="1" applyFill="1" applyBorder="1" applyAlignment="1" applyProtection="1">
      <alignment horizontal="right"/>
      <protection locked="0"/>
    </xf>
    <xf numFmtId="9" fontId="17" fillId="10" borderId="10" xfId="1" applyNumberFormat="1" applyFont="1" applyFill="1" applyBorder="1" applyAlignment="1">
      <alignment horizontal="right"/>
    </xf>
    <xf numFmtId="0" fontId="17" fillId="10" borderId="16" xfId="1" applyFont="1" applyFill="1" applyBorder="1" applyAlignment="1" applyProtection="1">
      <alignment horizontal="left"/>
      <protection locked="0"/>
    </xf>
    <xf numFmtId="0" fontId="17" fillId="10" borderId="17" xfId="1" applyFont="1" applyFill="1" applyBorder="1" applyAlignment="1" applyProtection="1">
      <alignment horizontal="left"/>
      <protection locked="0"/>
    </xf>
    <xf numFmtId="9" fontId="17" fillId="10" borderId="9" xfId="5" applyFont="1" applyFill="1" applyBorder="1" applyAlignment="1" applyProtection="1">
      <alignment horizontal="right"/>
      <protection locked="0"/>
    </xf>
    <xf numFmtId="0" fontId="17" fillId="10" borderId="6" xfId="1" applyFont="1" applyFill="1" applyBorder="1" applyAlignment="1" applyProtection="1">
      <alignment horizontal="left"/>
      <protection locked="0"/>
    </xf>
    <xf numFmtId="0" fontId="17" fillId="10" borderId="7" xfId="1" applyFont="1" applyFill="1" applyBorder="1" applyAlignment="1" applyProtection="1">
      <alignment horizontal="left"/>
      <protection locked="0"/>
    </xf>
    <xf numFmtId="0" fontId="17" fillId="10" borderId="19" xfId="1" applyFont="1" applyFill="1" applyBorder="1" applyAlignment="1" applyProtection="1">
      <alignment horizontal="left"/>
      <protection locked="0"/>
    </xf>
    <xf numFmtId="0" fontId="6" fillId="2" borderId="6" xfId="1" applyFont="1" applyFill="1" applyBorder="1" applyAlignment="1" applyProtection="1">
      <alignment horizontal="center" vertical="center" wrapText="1"/>
      <protection locked="0"/>
    </xf>
    <xf numFmtId="3" fontId="6" fillId="9" borderId="6" xfId="1" applyNumberFormat="1" applyFont="1" applyFill="1" applyBorder="1" applyAlignment="1" applyProtection="1">
      <alignment horizontal="center" vertical="center"/>
      <protection locked="0"/>
    </xf>
    <xf numFmtId="44" fontId="5" fillId="11" borderId="1" xfId="1" applyNumberFormat="1" applyFont="1" applyFill="1" applyBorder="1" applyAlignment="1">
      <alignment vertical="center"/>
    </xf>
    <xf numFmtId="44" fontId="18" fillId="11" borderId="1" xfId="1" applyNumberFormat="1" applyFont="1" applyFill="1" applyBorder="1" applyAlignment="1">
      <alignment vertical="center"/>
    </xf>
  </cellXfs>
  <cellStyles count="6">
    <cellStyle name="Normal" xfId="0" builtinId="0"/>
    <cellStyle name="Normal 2" xfId="1"/>
    <cellStyle name="Porcentagem 2" xfId="5"/>
    <cellStyle name="Separador de milhares 2" xfId="2"/>
    <cellStyle name="Separador de milhares 3" xfId="3"/>
    <cellStyle name="Título 5" xfId="4"/>
  </cellStyles>
  <dxfs count="48">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34</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v>5</v>
      </c>
      <c r="I4" s="22">
        <f>H4-(SUM(K4:V4))</f>
        <v>5</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v>5</v>
      </c>
      <c r="I5" s="22">
        <f t="shared" ref="I5:I9" si="0">H5-(SUM(K5:V5))</f>
        <v>5</v>
      </c>
      <c r="J5" s="35" t="str">
        <f t="shared" ref="J5:J9"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v>5</v>
      </c>
      <c r="I6" s="22">
        <f t="shared" si="0"/>
        <v>5</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v>30</v>
      </c>
      <c r="I7" s="22">
        <f t="shared" si="0"/>
        <v>30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v>5</v>
      </c>
      <c r="I8" s="22">
        <f t="shared" si="0"/>
        <v>5</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v>5</v>
      </c>
      <c r="I9" s="22">
        <f t="shared" si="0"/>
        <v>5</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ref="I10" si="2">H10-(SUM(K10:V10))</f>
        <v>0</v>
      </c>
      <c r="J10" s="35" t="str">
        <f t="shared" ref="J10" si="3">IF(I10&lt;0,"ATENÇÃO","OK")</f>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ref="I11:I28" si="4">H11-(SUM(K11:V11))</f>
        <v>0</v>
      </c>
      <c r="J11" s="35" t="str">
        <f t="shared" ref="J11:J28" si="5">IF(I11&lt;0,"ATENÇÃO","OK")</f>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4"/>
        <v>0</v>
      </c>
      <c r="J12" s="35" t="str">
        <f t="shared" si="5"/>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4"/>
        <v>0</v>
      </c>
      <c r="J13" s="35" t="str">
        <f t="shared" si="5"/>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4"/>
        <v>0</v>
      </c>
      <c r="J14" s="35" t="str">
        <f t="shared" si="5"/>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v>1</v>
      </c>
      <c r="I15" s="22">
        <f t="shared" si="4"/>
        <v>1</v>
      </c>
      <c r="J15" s="35" t="str">
        <f t="shared" si="5"/>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4"/>
        <v>0</v>
      </c>
      <c r="J16" s="35" t="str">
        <f t="shared" si="5"/>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4"/>
        <v>0</v>
      </c>
      <c r="J17" s="35" t="str">
        <f t="shared" si="5"/>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4"/>
        <v>0</v>
      </c>
      <c r="J18" s="35" t="str">
        <f t="shared" si="5"/>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4"/>
        <v>0</v>
      </c>
      <c r="J19" s="35" t="str">
        <f t="shared" si="5"/>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4"/>
        <v>0</v>
      </c>
      <c r="J20" s="35" t="str">
        <f t="shared" si="5"/>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4"/>
        <v>0</v>
      </c>
      <c r="J21" s="35" t="str">
        <f t="shared" si="5"/>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4"/>
        <v>0</v>
      </c>
      <c r="J22" s="35" t="str">
        <f t="shared" si="5"/>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v>3</v>
      </c>
      <c r="I23" s="22">
        <f t="shared" si="4"/>
        <v>3</v>
      </c>
      <c r="J23" s="35" t="str">
        <f t="shared" si="5"/>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4"/>
        <v>0</v>
      </c>
      <c r="J24" s="35" t="str">
        <f t="shared" si="5"/>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4"/>
        <v>0</v>
      </c>
      <c r="J25" s="35" t="str">
        <f t="shared" si="5"/>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4"/>
        <v>0</v>
      </c>
      <c r="J26" s="35" t="str">
        <f t="shared" si="5"/>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4"/>
        <v>0</v>
      </c>
      <c r="J27" s="35" t="str">
        <f t="shared" si="5"/>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4"/>
        <v>0</v>
      </c>
      <c r="J28" s="35" t="str">
        <f t="shared" si="5"/>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v>2</v>
      </c>
      <c r="I29" s="22">
        <f t="shared" ref="I29:I38" si="6">H29-(SUM(K29:V29))</f>
        <v>2</v>
      </c>
      <c r="J29" s="35" t="str">
        <f t="shared" ref="J29:J38" si="7">IF(I29&lt;0,"ATENÇÃO","OK")</f>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6"/>
        <v>0</v>
      </c>
      <c r="J30" s="35" t="str">
        <f t="shared" si="7"/>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v>2</v>
      </c>
      <c r="I31" s="22">
        <f t="shared" si="6"/>
        <v>2</v>
      </c>
      <c r="J31" s="35" t="str">
        <f t="shared" si="7"/>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v>4</v>
      </c>
      <c r="I32" s="22">
        <f t="shared" si="6"/>
        <v>4</v>
      </c>
      <c r="J32" s="35" t="str">
        <f t="shared" si="7"/>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6"/>
        <v>0</v>
      </c>
      <c r="J33" s="35" t="str">
        <f t="shared" si="7"/>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v>1</v>
      </c>
      <c r="I34" s="22">
        <f t="shared" si="6"/>
        <v>1</v>
      </c>
      <c r="J34" s="35" t="str">
        <f t="shared" si="7"/>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v>1</v>
      </c>
      <c r="I35" s="22">
        <f t="shared" si="6"/>
        <v>1</v>
      </c>
      <c r="J35" s="35" t="str">
        <f t="shared" si="7"/>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v>1</v>
      </c>
      <c r="I36" s="22">
        <f t="shared" si="6"/>
        <v>1</v>
      </c>
      <c r="J36" s="35" t="str">
        <f t="shared" si="7"/>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6"/>
        <v>0</v>
      </c>
      <c r="J37" s="35" t="str">
        <f t="shared" si="7"/>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6"/>
        <v>0</v>
      </c>
      <c r="J38" s="35" t="str">
        <f t="shared" si="7"/>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ref="I39:I93" si="8">H39-(SUM(K39:V39))</f>
        <v>0</v>
      </c>
      <c r="J39" s="35" t="str">
        <f t="shared" ref="J39:J93" si="9">IF(I39&lt;0,"ATENÇÃO","OK")</f>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8"/>
        <v>0</v>
      </c>
      <c r="J40" s="35" t="str">
        <f t="shared" si="9"/>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8"/>
        <v>0</v>
      </c>
      <c r="J41" s="35" t="str">
        <f t="shared" si="9"/>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v>5</v>
      </c>
      <c r="I42" s="22">
        <f t="shared" si="8"/>
        <v>5</v>
      </c>
      <c r="J42" s="35" t="str">
        <f t="shared" si="9"/>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8"/>
        <v>0</v>
      </c>
      <c r="J43" s="35" t="str">
        <f t="shared" si="9"/>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8"/>
        <v>0</v>
      </c>
      <c r="J44" s="35" t="str">
        <f t="shared" si="9"/>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8"/>
        <v>0</v>
      </c>
      <c r="J45" s="35" t="str">
        <f t="shared" si="9"/>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v>5</v>
      </c>
      <c r="I46" s="22">
        <f t="shared" si="8"/>
        <v>5</v>
      </c>
      <c r="J46" s="35" t="str">
        <f t="shared" si="9"/>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8"/>
        <v>0</v>
      </c>
      <c r="J47" s="35" t="str">
        <f t="shared" si="9"/>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8"/>
        <v>0</v>
      </c>
      <c r="J48" s="35" t="str">
        <f t="shared" si="9"/>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8"/>
        <v>0</v>
      </c>
      <c r="J49" s="35" t="str">
        <f t="shared" si="9"/>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8"/>
        <v>0</v>
      </c>
      <c r="J50" s="35" t="str">
        <f t="shared" si="9"/>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8"/>
        <v>0</v>
      </c>
      <c r="J51" s="35" t="str">
        <f t="shared" si="9"/>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8"/>
        <v>0</v>
      </c>
      <c r="J52" s="35" t="str">
        <f t="shared" si="9"/>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v>30</v>
      </c>
      <c r="I53" s="22">
        <f t="shared" si="8"/>
        <v>30</v>
      </c>
      <c r="J53" s="35" t="str">
        <f t="shared" si="9"/>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v>50</v>
      </c>
      <c r="I54" s="22">
        <f t="shared" si="8"/>
        <v>50</v>
      </c>
      <c r="J54" s="35" t="str">
        <f t="shared" si="9"/>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v>50</v>
      </c>
      <c r="I55" s="22">
        <f t="shared" si="8"/>
        <v>50</v>
      </c>
      <c r="J55" s="35" t="str">
        <f t="shared" si="9"/>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v>50</v>
      </c>
      <c r="I56" s="22">
        <f t="shared" si="8"/>
        <v>50</v>
      </c>
      <c r="J56" s="35" t="str">
        <f t="shared" si="9"/>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v>50</v>
      </c>
      <c r="I57" s="22">
        <f t="shared" si="8"/>
        <v>50</v>
      </c>
      <c r="J57" s="35" t="str">
        <f t="shared" si="9"/>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v>50</v>
      </c>
      <c r="I58" s="22">
        <f t="shared" si="8"/>
        <v>50</v>
      </c>
      <c r="J58" s="35" t="str">
        <f t="shared" si="9"/>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v>30</v>
      </c>
      <c r="I59" s="22">
        <f t="shared" si="8"/>
        <v>30</v>
      </c>
      <c r="J59" s="35" t="str">
        <f t="shared" si="9"/>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v>30</v>
      </c>
      <c r="I60" s="22">
        <f t="shared" si="8"/>
        <v>30</v>
      </c>
      <c r="J60" s="35" t="str">
        <f t="shared" si="9"/>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v>50</v>
      </c>
      <c r="I61" s="22">
        <f t="shared" si="8"/>
        <v>50</v>
      </c>
      <c r="J61" s="35" t="str">
        <f t="shared" si="9"/>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v>50</v>
      </c>
      <c r="I62" s="22">
        <f t="shared" si="8"/>
        <v>50</v>
      </c>
      <c r="J62" s="35" t="str">
        <f t="shared" si="9"/>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v>50</v>
      </c>
      <c r="I63" s="22">
        <f t="shared" si="8"/>
        <v>50</v>
      </c>
      <c r="J63" s="35" t="str">
        <f t="shared" si="9"/>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v>50</v>
      </c>
      <c r="I64" s="22">
        <f t="shared" si="8"/>
        <v>50</v>
      </c>
      <c r="J64" s="35" t="str">
        <f t="shared" si="9"/>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v>30</v>
      </c>
      <c r="I65" s="22">
        <f t="shared" si="8"/>
        <v>30</v>
      </c>
      <c r="J65" s="35" t="str">
        <f t="shared" si="9"/>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8"/>
        <v>0</v>
      </c>
      <c r="J66" s="35" t="str">
        <f t="shared" si="9"/>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v>5</v>
      </c>
      <c r="I67" s="22">
        <f t="shared" si="8"/>
        <v>5</v>
      </c>
      <c r="J67" s="35" t="str">
        <f t="shared" si="9"/>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v>5</v>
      </c>
      <c r="I68" s="22">
        <f t="shared" si="8"/>
        <v>5</v>
      </c>
      <c r="J68" s="35" t="str">
        <f t="shared" si="9"/>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v>50</v>
      </c>
      <c r="I69" s="22">
        <f t="shared" si="8"/>
        <v>50</v>
      </c>
      <c r="J69" s="35" t="str">
        <f t="shared" si="9"/>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v>50</v>
      </c>
      <c r="I70" s="22">
        <f t="shared" si="8"/>
        <v>50</v>
      </c>
      <c r="J70" s="35" t="str">
        <f t="shared" si="9"/>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8"/>
        <v>0</v>
      </c>
      <c r="J71" s="35" t="str">
        <f t="shared" si="9"/>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v>2</v>
      </c>
      <c r="I72" s="22">
        <f t="shared" si="8"/>
        <v>2</v>
      </c>
      <c r="J72" s="35" t="str">
        <f t="shared" si="9"/>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v>50</v>
      </c>
      <c r="I73" s="22">
        <f t="shared" si="8"/>
        <v>50</v>
      </c>
      <c r="J73" s="35" t="str">
        <f t="shared" si="9"/>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v>2</v>
      </c>
      <c r="I74" s="22">
        <f t="shared" si="8"/>
        <v>2</v>
      </c>
      <c r="J74" s="35" t="str">
        <f t="shared" si="9"/>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v>50</v>
      </c>
      <c r="I75" s="22">
        <f t="shared" si="8"/>
        <v>50</v>
      </c>
      <c r="J75" s="35" t="str">
        <f t="shared" si="9"/>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8"/>
        <v>0</v>
      </c>
      <c r="J76" s="35" t="str">
        <f t="shared" si="9"/>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8"/>
        <v>0</v>
      </c>
      <c r="J77" s="35" t="str">
        <f t="shared" si="9"/>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8"/>
        <v>0</v>
      </c>
      <c r="J78" s="35" t="str">
        <f t="shared" si="9"/>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v>100</v>
      </c>
      <c r="I79" s="22">
        <f t="shared" si="8"/>
        <v>100</v>
      </c>
      <c r="J79" s="35" t="str">
        <f t="shared" si="9"/>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v>40</v>
      </c>
      <c r="I80" s="22">
        <f t="shared" si="8"/>
        <v>40</v>
      </c>
      <c r="J80" s="35" t="str">
        <f t="shared" si="9"/>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v>30</v>
      </c>
      <c r="I81" s="22">
        <f t="shared" si="8"/>
        <v>30</v>
      </c>
      <c r="J81" s="35" t="str">
        <f t="shared" si="9"/>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v>40</v>
      </c>
      <c r="I82" s="22">
        <f t="shared" si="8"/>
        <v>40</v>
      </c>
      <c r="J82" s="35" t="str">
        <f t="shared" si="9"/>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8"/>
        <v>0</v>
      </c>
      <c r="J83" s="35" t="str">
        <f t="shared" si="9"/>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v>20</v>
      </c>
      <c r="I84" s="22">
        <f t="shared" si="8"/>
        <v>20</v>
      </c>
      <c r="J84" s="35" t="str">
        <f t="shared" si="9"/>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8"/>
        <v>0</v>
      </c>
      <c r="J85" s="35" t="str">
        <f t="shared" si="9"/>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8"/>
        <v>0</v>
      </c>
      <c r="J86" s="35" t="str">
        <f t="shared" si="9"/>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v>30</v>
      </c>
      <c r="I87" s="22">
        <f t="shared" si="8"/>
        <v>30</v>
      </c>
      <c r="J87" s="35" t="str">
        <f t="shared" si="9"/>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8"/>
        <v>0</v>
      </c>
      <c r="J88" s="35" t="str">
        <f t="shared" si="9"/>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8"/>
        <v>0</v>
      </c>
      <c r="J89" s="35" t="str">
        <f t="shared" si="9"/>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8"/>
        <v>0</v>
      </c>
      <c r="J90" s="35" t="str">
        <f t="shared" si="9"/>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8"/>
        <v>0</v>
      </c>
      <c r="J91" s="35" t="str">
        <f t="shared" si="9"/>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v>2</v>
      </c>
      <c r="I92" s="22">
        <f t="shared" si="8"/>
        <v>2</v>
      </c>
      <c r="J92" s="35" t="str">
        <f t="shared" si="9"/>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v>1</v>
      </c>
      <c r="I93" s="22">
        <f t="shared" si="8"/>
        <v>1</v>
      </c>
      <c r="J93" s="35" t="str">
        <f t="shared" si="9"/>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v>20</v>
      </c>
      <c r="I94" s="22">
        <f t="shared" ref="I94:I147" si="10">H94-(SUM(K94:V94))</f>
        <v>20</v>
      </c>
      <c r="J94" s="35" t="str">
        <f t="shared" ref="J94:J147" si="11">IF(I94&lt;0,"ATENÇÃO","OK")</f>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v>100</v>
      </c>
      <c r="I95" s="22">
        <f t="shared" si="10"/>
        <v>100</v>
      </c>
      <c r="J95" s="35" t="str">
        <f t="shared" si="11"/>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v>100</v>
      </c>
      <c r="I96" s="22">
        <f t="shared" si="10"/>
        <v>100</v>
      </c>
      <c r="J96" s="35" t="str">
        <f t="shared" si="11"/>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v>5</v>
      </c>
      <c r="I97" s="22">
        <f t="shared" si="10"/>
        <v>5</v>
      </c>
      <c r="J97" s="35" t="str">
        <f t="shared" si="11"/>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v>2</v>
      </c>
      <c r="I98" s="22">
        <f t="shared" si="10"/>
        <v>2</v>
      </c>
      <c r="J98" s="35" t="str">
        <f t="shared" si="11"/>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10"/>
        <v>0</v>
      </c>
      <c r="J99" s="35" t="str">
        <f t="shared" si="11"/>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10"/>
        <v>0</v>
      </c>
      <c r="J100" s="35" t="str">
        <f t="shared" si="11"/>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10"/>
        <v>0</v>
      </c>
      <c r="J101" s="35" t="str">
        <f t="shared" si="11"/>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10"/>
        <v>0</v>
      </c>
      <c r="J102" s="35" t="str">
        <f t="shared" si="11"/>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10"/>
        <v>0</v>
      </c>
      <c r="J103" s="35" t="str">
        <f t="shared" si="11"/>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10"/>
        <v>0</v>
      </c>
      <c r="J104" s="35" t="str">
        <f t="shared" si="11"/>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10"/>
        <v>0</v>
      </c>
      <c r="J105" s="35" t="str">
        <f t="shared" si="11"/>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v>2</v>
      </c>
      <c r="I106" s="22">
        <f t="shared" si="10"/>
        <v>2</v>
      </c>
      <c r="J106" s="35" t="str">
        <f t="shared" si="11"/>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v>1</v>
      </c>
      <c r="I107" s="22">
        <f t="shared" si="10"/>
        <v>1</v>
      </c>
      <c r="J107" s="35" t="str">
        <f t="shared" si="11"/>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v>1</v>
      </c>
      <c r="I108" s="22">
        <f t="shared" si="10"/>
        <v>1</v>
      </c>
      <c r="J108" s="35" t="str">
        <f t="shared" si="11"/>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v>1</v>
      </c>
      <c r="I109" s="22">
        <f t="shared" si="10"/>
        <v>1</v>
      </c>
      <c r="J109" s="35" t="str">
        <f t="shared" si="11"/>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10"/>
        <v>0</v>
      </c>
      <c r="J110" s="35" t="str">
        <f t="shared" si="11"/>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10"/>
        <v>0</v>
      </c>
      <c r="J111" s="35" t="str">
        <f t="shared" si="11"/>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v>1</v>
      </c>
      <c r="I112" s="22">
        <f t="shared" si="10"/>
        <v>1</v>
      </c>
      <c r="J112" s="35" t="str">
        <f t="shared" si="11"/>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10"/>
        <v>0</v>
      </c>
      <c r="J113" s="35" t="str">
        <f t="shared" si="11"/>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10"/>
        <v>0</v>
      </c>
      <c r="J114" s="35" t="str">
        <f t="shared" si="11"/>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10"/>
        <v>0</v>
      </c>
      <c r="J115" s="35" t="str">
        <f t="shared" si="11"/>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10"/>
        <v>0</v>
      </c>
      <c r="J116" s="35" t="str">
        <f t="shared" si="11"/>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10"/>
        <v>0</v>
      </c>
      <c r="J117" s="35" t="str">
        <f t="shared" si="11"/>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10"/>
        <v>0</v>
      </c>
      <c r="J118" s="35" t="str">
        <f t="shared" si="11"/>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10"/>
        <v>0</v>
      </c>
      <c r="J119" s="35" t="str">
        <f t="shared" si="11"/>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10"/>
        <v>0</v>
      </c>
      <c r="J120" s="35" t="str">
        <f t="shared" si="11"/>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10"/>
        <v>0</v>
      </c>
      <c r="J121" s="35" t="str">
        <f t="shared" si="11"/>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10"/>
        <v>0</v>
      </c>
      <c r="J122" s="35" t="str">
        <f t="shared" si="11"/>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10"/>
        <v>0</v>
      </c>
      <c r="J123" s="35" t="str">
        <f t="shared" si="11"/>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10"/>
        <v>0</v>
      </c>
      <c r="J124" s="35" t="str">
        <f t="shared" si="11"/>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10"/>
        <v>0</v>
      </c>
      <c r="J125" s="35" t="str">
        <f t="shared" si="11"/>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10"/>
        <v>0</v>
      </c>
      <c r="J126" s="35" t="str">
        <f t="shared" si="11"/>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10"/>
        <v>0</v>
      </c>
      <c r="J127" s="35" t="str">
        <f t="shared" si="11"/>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10"/>
        <v>0</v>
      </c>
      <c r="J128" s="35" t="str">
        <f t="shared" si="11"/>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10"/>
        <v>0</v>
      </c>
      <c r="J129" s="35" t="str">
        <f t="shared" si="11"/>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10"/>
        <v>0</v>
      </c>
      <c r="J130" s="35" t="str">
        <f t="shared" si="11"/>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10"/>
        <v>0</v>
      </c>
      <c r="J131" s="35" t="str">
        <f t="shared" si="11"/>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10"/>
        <v>0</v>
      </c>
      <c r="J132" s="35" t="str">
        <f t="shared" si="11"/>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si="10"/>
        <v>0</v>
      </c>
      <c r="J133" s="35" t="str">
        <f t="shared" si="11"/>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10"/>
        <v>0</v>
      </c>
      <c r="J134" s="35" t="str">
        <f t="shared" si="11"/>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10"/>
        <v>0</v>
      </c>
      <c r="J135" s="35" t="str">
        <f t="shared" si="11"/>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10"/>
        <v>0</v>
      </c>
      <c r="J136" s="35" t="str">
        <f t="shared" si="11"/>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10"/>
        <v>0</v>
      </c>
      <c r="J137" s="35" t="str">
        <f t="shared" si="11"/>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10"/>
        <v>0</v>
      </c>
      <c r="J138" s="35" t="str">
        <f t="shared" si="11"/>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10"/>
        <v>0</v>
      </c>
      <c r="J139" s="35" t="str">
        <f t="shared" si="11"/>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10"/>
        <v>0</v>
      </c>
      <c r="J140" s="35" t="str">
        <f t="shared" si="11"/>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10"/>
        <v>0</v>
      </c>
      <c r="J141" s="35" t="str">
        <f t="shared" si="11"/>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10"/>
        <v>0</v>
      </c>
      <c r="J142" s="35" t="str">
        <f t="shared" si="11"/>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10"/>
        <v>0</v>
      </c>
      <c r="J143" s="35" t="str">
        <f t="shared" si="11"/>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10"/>
        <v>0</v>
      </c>
      <c r="J144" s="35" t="str">
        <f t="shared" si="11"/>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10"/>
        <v>0</v>
      </c>
      <c r="J145" s="35" t="str">
        <f t="shared" si="11"/>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10"/>
        <v>0</v>
      </c>
      <c r="J146" s="35" t="str">
        <f t="shared" si="11"/>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10"/>
        <v>0</v>
      </c>
      <c r="J147" s="35" t="str">
        <f t="shared" si="11"/>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ref="I148" si="12">H148-(SUM(K148:V148))</f>
        <v>0</v>
      </c>
      <c r="J148" s="35" t="str">
        <f t="shared" ref="J148" si="13">IF(I148&lt;0,"ATENÇÃO","OK")</f>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V1:V2"/>
    <mergeCell ref="P1:P2"/>
    <mergeCell ref="Q1:Q2"/>
    <mergeCell ref="R1:R2"/>
    <mergeCell ref="S1:S2"/>
    <mergeCell ref="T1:T2"/>
    <mergeCell ref="L1:L2"/>
    <mergeCell ref="M1:M2"/>
    <mergeCell ref="N1:N2"/>
    <mergeCell ref="O1:O2"/>
    <mergeCell ref="U1:U2"/>
    <mergeCell ref="B4:B9"/>
    <mergeCell ref="A4:A9"/>
    <mergeCell ref="B10:B14"/>
    <mergeCell ref="A10:A14"/>
    <mergeCell ref="B15:B21"/>
    <mergeCell ref="A15:A21"/>
    <mergeCell ref="D1:F1"/>
    <mergeCell ref="A2:J2"/>
    <mergeCell ref="A1:C1"/>
    <mergeCell ref="K1:K2"/>
    <mergeCell ref="G1:J1"/>
    <mergeCell ref="B115:B148"/>
    <mergeCell ref="A115:A148"/>
    <mergeCell ref="B94:B114"/>
    <mergeCell ref="A94:A114"/>
    <mergeCell ref="B34:B41"/>
    <mergeCell ref="A34:A41"/>
    <mergeCell ref="B42:B93"/>
    <mergeCell ref="A42:A93"/>
  </mergeCells>
  <phoneticPr fontId="0" type="noConversion"/>
  <conditionalFormatting sqref="K4:V4 K10:V148">
    <cfRule type="cellIs" dxfId="47" priority="37" stopIfTrue="1" operator="greaterThan">
      <formula>0</formula>
    </cfRule>
    <cfRule type="cellIs" dxfId="46" priority="38" stopIfTrue="1" operator="greaterThan">
      <formula>0</formula>
    </cfRule>
    <cfRule type="cellIs" dxfId="45" priority="39" stopIfTrue="1" operator="greaterThan">
      <formula>0</formula>
    </cfRule>
  </conditionalFormatting>
  <conditionalFormatting sqref="K5:V9">
    <cfRule type="cellIs" dxfId="44" priority="7" stopIfTrue="1" operator="greaterThan">
      <formula>0</formula>
    </cfRule>
    <cfRule type="cellIs" dxfId="43" priority="8" stopIfTrue="1" operator="greaterThan">
      <formula>0</formula>
    </cfRule>
    <cfRule type="cellIs" dxfId="42" priority="9"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35</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v>1</v>
      </c>
      <c r="I66" s="22">
        <f t="shared" si="0"/>
        <v>1</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v>1</v>
      </c>
      <c r="I84" s="22">
        <f t="shared" si="2"/>
        <v>1</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K5:V9">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36</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v>2</v>
      </c>
      <c r="I10" s="22">
        <f t="shared" si="0"/>
        <v>2</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v>1</v>
      </c>
      <c r="I11" s="22">
        <f t="shared" si="0"/>
        <v>1</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v>3</v>
      </c>
      <c r="I12" s="22">
        <f t="shared" si="0"/>
        <v>3</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v>1</v>
      </c>
      <c r="I20" s="22">
        <f t="shared" si="0"/>
        <v>1</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v>1</v>
      </c>
      <c r="I21" s="22">
        <f t="shared" si="0"/>
        <v>1</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v>1</v>
      </c>
      <c r="I23" s="22">
        <f t="shared" si="0"/>
        <v>1</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v>2</v>
      </c>
      <c r="I30" s="22">
        <f t="shared" si="0"/>
        <v>2</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v>2</v>
      </c>
      <c r="I37" s="22">
        <f t="shared" si="0"/>
        <v>2</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v>5</v>
      </c>
      <c r="I40" s="22">
        <f t="shared" si="0"/>
        <v>5</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v>10</v>
      </c>
      <c r="I43" s="22">
        <f t="shared" si="0"/>
        <v>10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v>10</v>
      </c>
      <c r="I44" s="22">
        <f t="shared" si="0"/>
        <v>10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v>10</v>
      </c>
      <c r="I45" s="22">
        <f t="shared" si="0"/>
        <v>10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v>6</v>
      </c>
      <c r="I46" s="22">
        <f t="shared" si="0"/>
        <v>6</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v>5</v>
      </c>
      <c r="I47" s="22">
        <f t="shared" si="0"/>
        <v>5</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v>6</v>
      </c>
      <c r="I48" s="22">
        <f t="shared" si="0"/>
        <v>6</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v>3</v>
      </c>
      <c r="I49" s="22">
        <f t="shared" si="0"/>
        <v>3</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v>2</v>
      </c>
      <c r="I50" s="22">
        <f t="shared" si="0"/>
        <v>2</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v>2</v>
      </c>
      <c r="I51" s="22">
        <f t="shared" si="0"/>
        <v>2</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v>2</v>
      </c>
      <c r="I52" s="22">
        <f t="shared" si="0"/>
        <v>2</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v>20</v>
      </c>
      <c r="I55" s="22">
        <f t="shared" si="0"/>
        <v>20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v>2</v>
      </c>
      <c r="I72" s="22">
        <f t="shared" si="2"/>
        <v>2</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v>20</v>
      </c>
      <c r="I76" s="22">
        <f t="shared" si="2"/>
        <v>20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v>20</v>
      </c>
      <c r="I77" s="22">
        <f t="shared" si="2"/>
        <v>20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v>100</v>
      </c>
      <c r="I78" s="22">
        <f t="shared" si="2"/>
        <v>100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v>1</v>
      </c>
      <c r="I80" s="22">
        <f t="shared" si="2"/>
        <v>1</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v>2</v>
      </c>
      <c r="I83" s="22">
        <f t="shared" si="2"/>
        <v>2</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v>6</v>
      </c>
      <c r="I84" s="22">
        <f t="shared" si="2"/>
        <v>6</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v>34</v>
      </c>
      <c r="I91" s="22">
        <f t="shared" si="2"/>
        <v>34</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v>1</v>
      </c>
      <c r="I93" s="22">
        <f t="shared" si="2"/>
        <v>1</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v>3</v>
      </c>
      <c r="I100" s="22">
        <f t="shared" si="2"/>
        <v>3</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v>2</v>
      </c>
      <c r="I102" s="22">
        <f t="shared" si="2"/>
        <v>2</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v>20</v>
      </c>
      <c r="I104" s="22">
        <f t="shared" si="2"/>
        <v>20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v>4</v>
      </c>
      <c r="I114" s="22">
        <f t="shared" si="2"/>
        <v>4</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v>15</v>
      </c>
      <c r="I115" s="22">
        <f t="shared" si="2"/>
        <v>15</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v>54</v>
      </c>
      <c r="I116" s="22">
        <f t="shared" si="2"/>
        <v>54</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v>12</v>
      </c>
      <c r="I117" s="22">
        <f t="shared" si="2"/>
        <v>12</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v>20</v>
      </c>
      <c r="I118" s="22">
        <f t="shared" si="2"/>
        <v>20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v>34</v>
      </c>
      <c r="I119" s="22">
        <f t="shared" si="2"/>
        <v>34</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v>12</v>
      </c>
      <c r="I120" s="22">
        <f t="shared" si="2"/>
        <v>12</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v>12</v>
      </c>
      <c r="I121" s="22">
        <f t="shared" si="2"/>
        <v>12</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v>24</v>
      </c>
      <c r="I122" s="22">
        <f t="shared" si="2"/>
        <v>24</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v>22</v>
      </c>
      <c r="I123" s="22">
        <f t="shared" si="2"/>
        <v>22</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v>6</v>
      </c>
      <c r="I124" s="22">
        <f t="shared" si="2"/>
        <v>6</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v>9</v>
      </c>
      <c r="I125" s="22">
        <f t="shared" si="2"/>
        <v>9</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v>3</v>
      </c>
      <c r="I126" s="22">
        <f t="shared" si="2"/>
        <v>3</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v>3</v>
      </c>
      <c r="I127" s="22">
        <f t="shared" si="2"/>
        <v>3</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v>3</v>
      </c>
      <c r="I128" s="22">
        <f t="shared" si="2"/>
        <v>3</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v>9</v>
      </c>
      <c r="I129" s="22">
        <f t="shared" si="2"/>
        <v>9</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v>6</v>
      </c>
      <c r="I130" s="22">
        <f t="shared" si="2"/>
        <v>6</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v>9</v>
      </c>
      <c r="I131" s="22">
        <f t="shared" si="2"/>
        <v>9</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v>12</v>
      </c>
      <c r="I132" s="22">
        <f t="shared" si="2"/>
        <v>12</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v>33</v>
      </c>
      <c r="I133" s="22">
        <f t="shared" ref="I133:I148" si="4">H133-(SUM(K133:V133))</f>
        <v>33</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v>31</v>
      </c>
      <c r="I134" s="22">
        <f t="shared" si="4"/>
        <v>31</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v>15</v>
      </c>
      <c r="I135" s="22">
        <f t="shared" si="4"/>
        <v>15</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v>15</v>
      </c>
      <c r="I136" s="22">
        <f t="shared" si="4"/>
        <v>15</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v>12</v>
      </c>
      <c r="I137" s="22">
        <f t="shared" si="4"/>
        <v>12</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v>3</v>
      </c>
      <c r="I138" s="22">
        <f t="shared" si="4"/>
        <v>3</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v>29</v>
      </c>
      <c r="I139" s="22">
        <f t="shared" si="4"/>
        <v>29</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v>9</v>
      </c>
      <c r="I140" s="22">
        <f t="shared" si="4"/>
        <v>9</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v>8</v>
      </c>
      <c r="I141" s="22">
        <f t="shared" si="4"/>
        <v>8</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v>9</v>
      </c>
      <c r="I142" s="22">
        <f t="shared" si="4"/>
        <v>9</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v>2</v>
      </c>
      <c r="I143" s="22">
        <f t="shared" si="4"/>
        <v>2</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v>2</v>
      </c>
      <c r="I144" s="22">
        <f t="shared" si="4"/>
        <v>2</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v>2</v>
      </c>
      <c r="I145" s="22">
        <f t="shared" si="4"/>
        <v>2</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v>2</v>
      </c>
      <c r="I146" s="22">
        <f t="shared" si="4"/>
        <v>2</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v>2</v>
      </c>
      <c r="I147" s="22">
        <f t="shared" si="4"/>
        <v>2</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v>2</v>
      </c>
      <c r="I148" s="22">
        <f t="shared" si="4"/>
        <v>2</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K5:V9">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38</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K5:V9">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37</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v>2</v>
      </c>
      <c r="I8" s="22">
        <f t="shared" si="0"/>
        <v>2</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v>2</v>
      </c>
      <c r="I80" s="22">
        <f t="shared" si="2"/>
        <v>2</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v>2</v>
      </c>
      <c r="I81" s="22">
        <f t="shared" si="2"/>
        <v>2</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K5:V9">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39</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v>1</v>
      </c>
      <c r="I23" s="22">
        <f t="shared" si="0"/>
        <v>1</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v>1</v>
      </c>
      <c r="I28" s="22">
        <f t="shared" si="0"/>
        <v>1</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v>1</v>
      </c>
      <c r="I37" s="22">
        <f t="shared" si="0"/>
        <v>1</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v>3</v>
      </c>
      <c r="I60" s="22">
        <f t="shared" si="0"/>
        <v>3</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v>4</v>
      </c>
      <c r="I67" s="22">
        <f t="shared" si="0"/>
        <v>4</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v>4</v>
      </c>
      <c r="I68" s="22">
        <f t="shared" si="0"/>
        <v>4</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v>4</v>
      </c>
      <c r="I72" s="22">
        <f t="shared" si="2"/>
        <v>4</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v>1</v>
      </c>
      <c r="I83" s="22">
        <f t="shared" si="2"/>
        <v>1</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v>1</v>
      </c>
      <c r="I100" s="22">
        <f t="shared" si="2"/>
        <v>1</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A22:A33"/>
    <mergeCell ref="B22:B33"/>
    <mergeCell ref="A34:A41"/>
    <mergeCell ref="B34:B41"/>
    <mergeCell ref="V1:V2"/>
    <mergeCell ref="T1:T2"/>
    <mergeCell ref="U1:U2"/>
    <mergeCell ref="A1:C1"/>
    <mergeCell ref="N1:N2"/>
    <mergeCell ref="O1:O2"/>
    <mergeCell ref="P1:P2"/>
    <mergeCell ref="Q1:Q2"/>
    <mergeCell ref="R1:R2"/>
    <mergeCell ref="S1:S2"/>
    <mergeCell ref="A4:A9"/>
    <mergeCell ref="B4:B9"/>
    <mergeCell ref="A10:A14"/>
    <mergeCell ref="B10:B14"/>
    <mergeCell ref="A15:A21"/>
    <mergeCell ref="B15:B21"/>
    <mergeCell ref="D1:F1"/>
    <mergeCell ref="G1:J1"/>
    <mergeCell ref="K1:K2"/>
    <mergeCell ref="L1:L2"/>
    <mergeCell ref="M1:M2"/>
    <mergeCell ref="A2:J2"/>
    <mergeCell ref="A42:A93"/>
    <mergeCell ref="B42:B93"/>
    <mergeCell ref="A94:A114"/>
    <mergeCell ref="B94:B114"/>
    <mergeCell ref="A115:A148"/>
    <mergeCell ref="B115:B148"/>
  </mergeCells>
  <conditionalFormatting sqref="K4:V4 K10:V148">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K5:V9">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40</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c r="I4" s="22">
        <f>H4-(SUM(K4:V4))</f>
        <v>0</v>
      </c>
      <c r="J4" s="35" t="str">
        <f>IF(I4&lt;0,"ATENÇÃO","OK")</f>
        <v>OK</v>
      </c>
      <c r="K4" s="36">
        <v>0</v>
      </c>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v>1</v>
      </c>
      <c r="I13" s="22">
        <f t="shared" si="0"/>
        <v>1</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v>2</v>
      </c>
      <c r="I14" s="22">
        <f t="shared" si="0"/>
        <v>2</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v>1</v>
      </c>
      <c r="I16" s="22">
        <f t="shared" si="0"/>
        <v>1</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v>1</v>
      </c>
      <c r="I17" s="22">
        <f t="shared" si="0"/>
        <v>1</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v>1</v>
      </c>
      <c r="I18" s="22">
        <f t="shared" si="0"/>
        <v>1</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v>5</v>
      </c>
      <c r="I19" s="22">
        <f t="shared" si="0"/>
        <v>5</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v>1</v>
      </c>
      <c r="I22" s="22">
        <f t="shared" si="0"/>
        <v>1</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v>2</v>
      </c>
      <c r="I24" s="22">
        <f t="shared" si="0"/>
        <v>2</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v>1</v>
      </c>
      <c r="I25" s="22">
        <f t="shared" si="0"/>
        <v>1</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v>1</v>
      </c>
      <c r="I26" s="22">
        <f t="shared" si="0"/>
        <v>1</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c r="I27" s="22">
        <f t="shared" si="0"/>
        <v>0</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v>1</v>
      </c>
      <c r="I33" s="22">
        <f t="shared" si="0"/>
        <v>1</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v>1</v>
      </c>
      <c r="I38" s="22">
        <f t="shared" si="0"/>
        <v>1</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v>3</v>
      </c>
      <c r="I39" s="22">
        <f t="shared" si="0"/>
        <v>3</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v>1</v>
      </c>
      <c r="I41" s="22">
        <f t="shared" si="0"/>
        <v>1</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v>4</v>
      </c>
      <c r="I71" s="22">
        <f t="shared" si="2"/>
        <v>4</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v>1</v>
      </c>
      <c r="I80" s="22">
        <f t="shared" si="2"/>
        <v>1</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v>1</v>
      </c>
      <c r="I82" s="22">
        <f t="shared" si="2"/>
        <v>1</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c r="I84" s="22">
        <f t="shared" si="2"/>
        <v>0</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v>1</v>
      </c>
      <c r="I85" s="22">
        <f t="shared" si="2"/>
        <v>1</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v>2</v>
      </c>
      <c r="I86" s="22">
        <f t="shared" si="2"/>
        <v>2</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v>1</v>
      </c>
      <c r="I87" s="22">
        <f t="shared" si="2"/>
        <v>1</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v>1</v>
      </c>
      <c r="I88" s="22">
        <f t="shared" si="2"/>
        <v>1</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v>10</v>
      </c>
      <c r="I89" s="22">
        <f t="shared" si="2"/>
        <v>10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v>2</v>
      </c>
      <c r="I90" s="22">
        <f t="shared" si="2"/>
        <v>2</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v>1</v>
      </c>
      <c r="I99" s="22">
        <f t="shared" si="2"/>
        <v>1</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v>1</v>
      </c>
      <c r="I101" s="22">
        <f t="shared" si="2"/>
        <v>1</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v>1</v>
      </c>
      <c r="I103" s="22">
        <f t="shared" si="2"/>
        <v>1</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v>3</v>
      </c>
      <c r="I105" s="22">
        <f t="shared" si="2"/>
        <v>3</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v>3</v>
      </c>
      <c r="I110" s="22">
        <f t="shared" si="2"/>
        <v>3</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v>1</v>
      </c>
      <c r="I111" s="22">
        <f t="shared" si="2"/>
        <v>1</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v>1</v>
      </c>
      <c r="I113" s="22">
        <f t="shared" si="2"/>
        <v>1</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T1:T2"/>
    <mergeCell ref="U1:U2"/>
    <mergeCell ref="V1:V2"/>
    <mergeCell ref="Q1:Q2"/>
    <mergeCell ref="R1:R2"/>
    <mergeCell ref="S1:S2"/>
    <mergeCell ref="A42:A93"/>
    <mergeCell ref="B42:B93"/>
    <mergeCell ref="A94:A114"/>
    <mergeCell ref="B94:B114"/>
    <mergeCell ref="A115:A148"/>
    <mergeCell ref="B115:B148"/>
    <mergeCell ref="A34:A41"/>
    <mergeCell ref="B34:B41"/>
    <mergeCell ref="O1:O2"/>
    <mergeCell ref="P1:P2"/>
    <mergeCell ref="L1:L2"/>
    <mergeCell ref="M1:M2"/>
    <mergeCell ref="A1:C1"/>
    <mergeCell ref="N1:N2"/>
    <mergeCell ref="A10:A14"/>
    <mergeCell ref="B10:B14"/>
    <mergeCell ref="A15:A21"/>
    <mergeCell ref="B15:B21"/>
    <mergeCell ref="A22:A33"/>
    <mergeCell ref="B22:B33"/>
    <mergeCell ref="D1:F1"/>
    <mergeCell ref="G1:J1"/>
    <mergeCell ref="K1:K2"/>
    <mergeCell ref="A2:J2"/>
    <mergeCell ref="A4:A9"/>
    <mergeCell ref="B4:B9"/>
  </mergeCells>
  <conditionalFormatting sqref="K4:V4 K10:V148">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K5:V9">
    <cfRule type="cellIs" dxfId="8" priority="1" stopIfTrue="1" operator="greaterThan">
      <formula>0</formula>
    </cfRule>
    <cfRule type="cellIs" dxfId="7" priority="2" stopIfTrue="1" operator="greaterThan">
      <formula>0</formula>
    </cfRule>
    <cfRule type="cellIs" dxfId="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zoomScale="80" zoomScaleNormal="80" workbookViewId="0">
      <selection activeCell="A3" sqref="A1:A1048576"/>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9.42578125" style="43" customWidth="1"/>
    <col min="9" max="9" width="13.28515625" style="5" customWidth="1"/>
    <col min="10" max="10" width="12.5703125" style="44" customWidth="1"/>
    <col min="11" max="11" width="11.85546875" style="45" bestFit="1" customWidth="1"/>
    <col min="12" max="14" width="10.5703125" style="45" bestFit="1" customWidth="1"/>
    <col min="15" max="16" width="10.5703125" style="46" bestFit="1" customWidth="1"/>
    <col min="17" max="19" width="10.5703125" style="32" bestFit="1" customWidth="1"/>
    <col min="20" max="20" width="10.5703125" style="47" bestFit="1" customWidth="1"/>
    <col min="21" max="22" width="10.5703125" style="32" bestFit="1" customWidth="1"/>
    <col min="23" max="16384" width="9.7109375" style="32"/>
  </cols>
  <sheetData>
    <row r="1" spans="1:22" ht="36.75" customHeight="1" x14ac:dyDescent="0.25">
      <c r="A1" s="54" t="s">
        <v>210</v>
      </c>
      <c r="B1" s="54"/>
      <c r="C1" s="54"/>
      <c r="D1" s="52" t="s">
        <v>43</v>
      </c>
      <c r="E1" s="53"/>
      <c r="F1" s="53"/>
      <c r="G1" s="56" t="s">
        <v>57</v>
      </c>
      <c r="H1" s="56"/>
      <c r="I1" s="56"/>
      <c r="J1" s="56"/>
      <c r="K1" s="55" t="s">
        <v>30</v>
      </c>
      <c r="L1" s="55" t="s">
        <v>30</v>
      </c>
      <c r="M1" s="55" t="s">
        <v>30</v>
      </c>
      <c r="N1" s="55" t="s">
        <v>30</v>
      </c>
      <c r="O1" s="55" t="s">
        <v>30</v>
      </c>
      <c r="P1" s="55" t="s">
        <v>30</v>
      </c>
      <c r="Q1" s="55" t="s">
        <v>30</v>
      </c>
      <c r="R1" s="55" t="s">
        <v>30</v>
      </c>
      <c r="S1" s="55" t="s">
        <v>30</v>
      </c>
      <c r="T1" s="55" t="s">
        <v>30</v>
      </c>
      <c r="U1" s="55" t="s">
        <v>30</v>
      </c>
      <c r="V1" s="55" t="s">
        <v>30</v>
      </c>
    </row>
    <row r="2" spans="1:22" ht="34.5" customHeight="1" x14ac:dyDescent="0.25">
      <c r="A2" s="54" t="s">
        <v>41</v>
      </c>
      <c r="B2" s="54"/>
      <c r="C2" s="54"/>
      <c r="D2" s="54"/>
      <c r="E2" s="54"/>
      <c r="F2" s="54"/>
      <c r="G2" s="54"/>
      <c r="H2" s="54"/>
      <c r="I2" s="54"/>
      <c r="J2" s="54"/>
      <c r="K2" s="55"/>
      <c r="L2" s="55"/>
      <c r="M2" s="55"/>
      <c r="N2" s="55"/>
      <c r="O2" s="55"/>
      <c r="P2" s="55"/>
      <c r="Q2" s="55"/>
      <c r="R2" s="55"/>
      <c r="S2" s="55"/>
      <c r="T2" s="55"/>
      <c r="U2" s="55"/>
      <c r="V2" s="55"/>
    </row>
    <row r="3" spans="1:22" s="33" customFormat="1" ht="30" x14ac:dyDescent="0.2">
      <c r="A3" s="25" t="s">
        <v>3</v>
      </c>
      <c r="B3" s="25" t="s">
        <v>1</v>
      </c>
      <c r="C3" s="23" t="s">
        <v>4</v>
      </c>
      <c r="D3" s="24" t="s">
        <v>6</v>
      </c>
      <c r="E3" s="24" t="s">
        <v>31</v>
      </c>
      <c r="F3" s="24" t="s">
        <v>7</v>
      </c>
      <c r="G3" s="26" t="s">
        <v>5</v>
      </c>
      <c r="H3" s="27" t="s">
        <v>12</v>
      </c>
      <c r="I3" s="28" t="s">
        <v>0</v>
      </c>
      <c r="J3" s="25" t="s">
        <v>8</v>
      </c>
      <c r="K3" s="29" t="s">
        <v>2</v>
      </c>
      <c r="L3" s="29" t="s">
        <v>2</v>
      </c>
      <c r="M3" s="29" t="s">
        <v>2</v>
      </c>
      <c r="N3" s="29" t="s">
        <v>2</v>
      </c>
      <c r="O3" s="29" t="s">
        <v>2</v>
      </c>
      <c r="P3" s="29" t="s">
        <v>2</v>
      </c>
      <c r="Q3" s="29" t="s">
        <v>2</v>
      </c>
      <c r="R3" s="29" t="s">
        <v>2</v>
      </c>
      <c r="S3" s="29" t="s">
        <v>2</v>
      </c>
      <c r="T3" s="29" t="s">
        <v>2</v>
      </c>
      <c r="U3" s="29" t="s">
        <v>2</v>
      </c>
      <c r="V3" s="29" t="s">
        <v>2</v>
      </c>
    </row>
    <row r="4" spans="1:22" ht="30" x14ac:dyDescent="0.25">
      <c r="A4" s="49" t="s">
        <v>44</v>
      </c>
      <c r="B4" s="49">
        <v>1</v>
      </c>
      <c r="C4" s="20">
        <v>1</v>
      </c>
      <c r="D4" s="30" t="s">
        <v>58</v>
      </c>
      <c r="E4" s="48" t="s">
        <v>49</v>
      </c>
      <c r="F4" s="20" t="s">
        <v>33</v>
      </c>
      <c r="G4" s="34">
        <v>22</v>
      </c>
      <c r="H4" s="31">
        <v>0</v>
      </c>
      <c r="I4" s="22">
        <f>H4-(SUM(K4:V4))</f>
        <v>0</v>
      </c>
      <c r="J4" s="35" t="str">
        <f>IF(I4&lt;0,"ATENÇÃO","OK")</f>
        <v>OK</v>
      </c>
      <c r="K4" s="36"/>
      <c r="L4" s="36">
        <v>0</v>
      </c>
      <c r="M4" s="36">
        <v>0</v>
      </c>
      <c r="N4" s="36">
        <v>0</v>
      </c>
      <c r="O4" s="36">
        <v>0</v>
      </c>
      <c r="P4" s="36">
        <v>0</v>
      </c>
      <c r="Q4" s="36">
        <v>0</v>
      </c>
      <c r="R4" s="36">
        <v>0</v>
      </c>
      <c r="S4" s="36">
        <v>0</v>
      </c>
      <c r="T4" s="36">
        <v>0</v>
      </c>
      <c r="U4" s="36">
        <v>0</v>
      </c>
      <c r="V4" s="36">
        <v>0</v>
      </c>
    </row>
    <row r="5" spans="1:22" ht="30" x14ac:dyDescent="0.25">
      <c r="A5" s="50"/>
      <c r="B5" s="50"/>
      <c r="C5" s="20">
        <v>2</v>
      </c>
      <c r="D5" s="30" t="s">
        <v>59</v>
      </c>
      <c r="E5" s="48" t="s">
        <v>47</v>
      </c>
      <c r="F5" s="20" t="s">
        <v>33</v>
      </c>
      <c r="G5" s="34">
        <v>5.5</v>
      </c>
      <c r="H5" s="31"/>
      <c r="I5" s="22">
        <f t="shared" ref="I5:I68" si="0">H5-(SUM(K5:V5))</f>
        <v>0</v>
      </c>
      <c r="J5" s="35" t="str">
        <f t="shared" ref="J5:J68" si="1">IF(I5&lt;0,"ATENÇÃO","OK")</f>
        <v>OK</v>
      </c>
      <c r="K5" s="36">
        <v>0</v>
      </c>
      <c r="L5" s="36">
        <v>0</v>
      </c>
      <c r="M5" s="36">
        <v>0</v>
      </c>
      <c r="N5" s="36">
        <v>0</v>
      </c>
      <c r="O5" s="36">
        <v>0</v>
      </c>
      <c r="P5" s="36">
        <v>0</v>
      </c>
      <c r="Q5" s="36">
        <v>0</v>
      </c>
      <c r="R5" s="36">
        <v>0</v>
      </c>
      <c r="S5" s="36">
        <v>0</v>
      </c>
      <c r="T5" s="36">
        <v>0</v>
      </c>
      <c r="U5" s="36">
        <v>0</v>
      </c>
      <c r="V5" s="36">
        <v>0</v>
      </c>
    </row>
    <row r="6" spans="1:22" ht="30" x14ac:dyDescent="0.25">
      <c r="A6" s="50"/>
      <c r="B6" s="50"/>
      <c r="C6" s="20">
        <v>3</v>
      </c>
      <c r="D6" s="30" t="s">
        <v>60</v>
      </c>
      <c r="E6" s="48" t="s">
        <v>47</v>
      </c>
      <c r="F6" s="20" t="s">
        <v>33</v>
      </c>
      <c r="G6" s="34">
        <v>4.2</v>
      </c>
      <c r="H6" s="31"/>
      <c r="I6" s="22">
        <f t="shared" si="0"/>
        <v>0</v>
      </c>
      <c r="J6" s="35" t="str">
        <f t="shared" si="1"/>
        <v>OK</v>
      </c>
      <c r="K6" s="36">
        <v>0</v>
      </c>
      <c r="L6" s="36">
        <v>0</v>
      </c>
      <c r="M6" s="36">
        <v>0</v>
      </c>
      <c r="N6" s="36">
        <v>0</v>
      </c>
      <c r="O6" s="36">
        <v>0</v>
      </c>
      <c r="P6" s="36">
        <v>0</v>
      </c>
      <c r="Q6" s="36">
        <v>0</v>
      </c>
      <c r="R6" s="36">
        <v>0</v>
      </c>
      <c r="S6" s="36">
        <v>0</v>
      </c>
      <c r="T6" s="36">
        <v>0</v>
      </c>
      <c r="U6" s="36">
        <v>0</v>
      </c>
      <c r="V6" s="36">
        <v>0</v>
      </c>
    </row>
    <row r="7" spans="1:22" ht="60" x14ac:dyDescent="0.25">
      <c r="A7" s="50"/>
      <c r="B7" s="50"/>
      <c r="C7" s="20">
        <v>4</v>
      </c>
      <c r="D7" s="30" t="s">
        <v>61</v>
      </c>
      <c r="E7" s="48" t="s">
        <v>47</v>
      </c>
      <c r="F7" s="20" t="s">
        <v>33</v>
      </c>
      <c r="G7" s="34">
        <v>7.7</v>
      </c>
      <c r="H7" s="31"/>
      <c r="I7" s="22">
        <f t="shared" si="0"/>
        <v>0</v>
      </c>
      <c r="J7" s="35" t="str">
        <f t="shared" si="1"/>
        <v>OK</v>
      </c>
      <c r="K7" s="36">
        <v>0</v>
      </c>
      <c r="L7" s="36">
        <v>0</v>
      </c>
      <c r="M7" s="36">
        <v>0</v>
      </c>
      <c r="N7" s="36">
        <v>0</v>
      </c>
      <c r="O7" s="36">
        <v>0</v>
      </c>
      <c r="P7" s="36">
        <v>0</v>
      </c>
      <c r="Q7" s="36">
        <v>0</v>
      </c>
      <c r="R7" s="36">
        <v>0</v>
      </c>
      <c r="S7" s="36">
        <v>0</v>
      </c>
      <c r="T7" s="36">
        <v>0</v>
      </c>
      <c r="U7" s="36">
        <v>0</v>
      </c>
      <c r="V7" s="36">
        <v>0</v>
      </c>
    </row>
    <row r="8" spans="1:22" x14ac:dyDescent="0.25">
      <c r="A8" s="50"/>
      <c r="B8" s="50"/>
      <c r="C8" s="20">
        <v>5</v>
      </c>
      <c r="D8" s="30" t="s">
        <v>62</v>
      </c>
      <c r="E8" s="48" t="s">
        <v>203</v>
      </c>
      <c r="F8" s="20" t="s">
        <v>33</v>
      </c>
      <c r="G8" s="34">
        <v>42.85</v>
      </c>
      <c r="H8" s="31"/>
      <c r="I8" s="22">
        <f t="shared" si="0"/>
        <v>0</v>
      </c>
      <c r="J8" s="35" t="str">
        <f t="shared" si="1"/>
        <v>OK</v>
      </c>
      <c r="K8" s="36">
        <v>0</v>
      </c>
      <c r="L8" s="36">
        <v>0</v>
      </c>
      <c r="M8" s="36">
        <v>0</v>
      </c>
      <c r="N8" s="36">
        <v>0</v>
      </c>
      <c r="O8" s="36">
        <v>0</v>
      </c>
      <c r="P8" s="36">
        <v>0</v>
      </c>
      <c r="Q8" s="36">
        <v>0</v>
      </c>
      <c r="R8" s="36">
        <v>0</v>
      </c>
      <c r="S8" s="36">
        <v>0</v>
      </c>
      <c r="T8" s="36">
        <v>0</v>
      </c>
      <c r="U8" s="36">
        <v>0</v>
      </c>
      <c r="V8" s="36">
        <v>0</v>
      </c>
    </row>
    <row r="9" spans="1:22" ht="90" x14ac:dyDescent="0.25">
      <c r="A9" s="51"/>
      <c r="B9" s="51"/>
      <c r="C9" s="20">
        <v>6</v>
      </c>
      <c r="D9" s="30" t="s">
        <v>63</v>
      </c>
      <c r="E9" s="48" t="s">
        <v>50</v>
      </c>
      <c r="F9" s="20" t="s">
        <v>33</v>
      </c>
      <c r="G9" s="34">
        <v>34.700000000000003</v>
      </c>
      <c r="H9" s="31"/>
      <c r="I9" s="22">
        <f t="shared" si="0"/>
        <v>0</v>
      </c>
      <c r="J9" s="35" t="str">
        <f t="shared" si="1"/>
        <v>OK</v>
      </c>
      <c r="K9" s="36">
        <v>0</v>
      </c>
      <c r="L9" s="36">
        <v>0</v>
      </c>
      <c r="M9" s="36">
        <v>0</v>
      </c>
      <c r="N9" s="36">
        <v>0</v>
      </c>
      <c r="O9" s="36">
        <v>0</v>
      </c>
      <c r="P9" s="36">
        <v>0</v>
      </c>
      <c r="Q9" s="36">
        <v>0</v>
      </c>
      <c r="R9" s="36">
        <v>0</v>
      </c>
      <c r="S9" s="36">
        <v>0</v>
      </c>
      <c r="T9" s="36">
        <v>0</v>
      </c>
      <c r="U9" s="36">
        <v>0</v>
      </c>
      <c r="V9" s="36">
        <v>0</v>
      </c>
    </row>
    <row r="10" spans="1:22" ht="75" x14ac:dyDescent="0.25">
      <c r="A10" s="49" t="s">
        <v>211</v>
      </c>
      <c r="B10" s="49">
        <v>2</v>
      </c>
      <c r="C10" s="20">
        <v>1</v>
      </c>
      <c r="D10" s="30" t="s">
        <v>64</v>
      </c>
      <c r="E10" s="48" t="s">
        <v>50</v>
      </c>
      <c r="F10" s="20" t="s">
        <v>33</v>
      </c>
      <c r="G10" s="34">
        <v>1535</v>
      </c>
      <c r="H10" s="31"/>
      <c r="I10" s="22">
        <f t="shared" si="0"/>
        <v>0</v>
      </c>
      <c r="J10" s="35" t="str">
        <f t="shared" si="1"/>
        <v>OK</v>
      </c>
      <c r="K10" s="36">
        <v>0</v>
      </c>
      <c r="L10" s="36">
        <v>0</v>
      </c>
      <c r="M10" s="36">
        <v>0</v>
      </c>
      <c r="N10" s="36">
        <v>0</v>
      </c>
      <c r="O10" s="36">
        <v>0</v>
      </c>
      <c r="P10" s="36">
        <v>0</v>
      </c>
      <c r="Q10" s="36">
        <v>0</v>
      </c>
      <c r="R10" s="36">
        <v>0</v>
      </c>
      <c r="S10" s="36">
        <v>0</v>
      </c>
      <c r="T10" s="36">
        <v>0</v>
      </c>
      <c r="U10" s="36">
        <v>0</v>
      </c>
      <c r="V10" s="36">
        <v>0</v>
      </c>
    </row>
    <row r="11" spans="1:22" ht="30" x14ac:dyDescent="0.25">
      <c r="A11" s="50"/>
      <c r="B11" s="50"/>
      <c r="C11" s="20">
        <v>2</v>
      </c>
      <c r="D11" s="30" t="s">
        <v>65</v>
      </c>
      <c r="E11" s="37" t="s">
        <v>50</v>
      </c>
      <c r="F11" s="20" t="s">
        <v>33</v>
      </c>
      <c r="G11" s="34">
        <v>253.09</v>
      </c>
      <c r="H11" s="31"/>
      <c r="I11" s="22">
        <f t="shared" si="0"/>
        <v>0</v>
      </c>
      <c r="J11" s="35" t="str">
        <f t="shared" si="1"/>
        <v>OK</v>
      </c>
      <c r="K11" s="36">
        <v>0</v>
      </c>
      <c r="L11" s="36">
        <v>0</v>
      </c>
      <c r="M11" s="36">
        <v>0</v>
      </c>
      <c r="N11" s="36">
        <v>0</v>
      </c>
      <c r="O11" s="36">
        <v>0</v>
      </c>
      <c r="P11" s="36">
        <v>0</v>
      </c>
      <c r="Q11" s="36">
        <v>0</v>
      </c>
      <c r="R11" s="36">
        <v>0</v>
      </c>
      <c r="S11" s="36">
        <v>0</v>
      </c>
      <c r="T11" s="36">
        <v>0</v>
      </c>
      <c r="U11" s="36">
        <v>0</v>
      </c>
      <c r="V11" s="36">
        <v>0</v>
      </c>
    </row>
    <row r="12" spans="1:22" ht="90" x14ac:dyDescent="0.25">
      <c r="A12" s="50"/>
      <c r="B12" s="50"/>
      <c r="C12" s="20">
        <v>3</v>
      </c>
      <c r="D12" s="30" t="s">
        <v>66</v>
      </c>
      <c r="E12" s="37" t="s">
        <v>50</v>
      </c>
      <c r="F12" s="20" t="s">
        <v>33</v>
      </c>
      <c r="G12" s="34">
        <v>1047.3599999999999</v>
      </c>
      <c r="H12" s="31"/>
      <c r="I12" s="22">
        <f t="shared" si="0"/>
        <v>0</v>
      </c>
      <c r="J12" s="35" t="str">
        <f t="shared" si="1"/>
        <v>OK</v>
      </c>
      <c r="K12" s="36">
        <v>0</v>
      </c>
      <c r="L12" s="36">
        <v>0</v>
      </c>
      <c r="M12" s="36">
        <v>0</v>
      </c>
      <c r="N12" s="36">
        <v>0</v>
      </c>
      <c r="O12" s="36">
        <v>0</v>
      </c>
      <c r="P12" s="36">
        <v>0</v>
      </c>
      <c r="Q12" s="36">
        <v>0</v>
      </c>
      <c r="R12" s="36">
        <v>0</v>
      </c>
      <c r="S12" s="36">
        <v>0</v>
      </c>
      <c r="T12" s="36">
        <v>0</v>
      </c>
      <c r="U12" s="36">
        <v>0</v>
      </c>
      <c r="V12" s="36">
        <v>0</v>
      </c>
    </row>
    <row r="13" spans="1:22" ht="105" x14ac:dyDescent="0.25">
      <c r="A13" s="50"/>
      <c r="B13" s="50"/>
      <c r="C13" s="20">
        <v>4</v>
      </c>
      <c r="D13" s="30" t="s">
        <v>67</v>
      </c>
      <c r="E13" s="37" t="s">
        <v>50</v>
      </c>
      <c r="F13" s="20" t="s">
        <v>33</v>
      </c>
      <c r="G13" s="34">
        <v>2986.17</v>
      </c>
      <c r="H13" s="31"/>
      <c r="I13" s="22">
        <f t="shared" si="0"/>
        <v>0</v>
      </c>
      <c r="J13" s="35" t="str">
        <f t="shared" si="1"/>
        <v>OK</v>
      </c>
      <c r="K13" s="36">
        <v>0</v>
      </c>
      <c r="L13" s="36">
        <v>0</v>
      </c>
      <c r="M13" s="36">
        <v>0</v>
      </c>
      <c r="N13" s="36">
        <v>0</v>
      </c>
      <c r="O13" s="36">
        <v>0</v>
      </c>
      <c r="P13" s="36">
        <v>0</v>
      </c>
      <c r="Q13" s="36">
        <v>0</v>
      </c>
      <c r="R13" s="36">
        <v>0</v>
      </c>
      <c r="S13" s="36">
        <v>0</v>
      </c>
      <c r="T13" s="36">
        <v>0</v>
      </c>
      <c r="U13" s="36">
        <v>0</v>
      </c>
      <c r="V13" s="36">
        <v>0</v>
      </c>
    </row>
    <row r="14" spans="1:22" ht="45" x14ac:dyDescent="0.25">
      <c r="A14" s="51"/>
      <c r="B14" s="51"/>
      <c r="C14" s="20">
        <v>5</v>
      </c>
      <c r="D14" s="30" t="s">
        <v>68</v>
      </c>
      <c r="E14" s="37" t="s">
        <v>50</v>
      </c>
      <c r="F14" s="20" t="s">
        <v>33</v>
      </c>
      <c r="G14" s="34">
        <v>274.33</v>
      </c>
      <c r="H14" s="31"/>
      <c r="I14" s="22">
        <f t="shared" si="0"/>
        <v>0</v>
      </c>
      <c r="J14" s="35" t="str">
        <f t="shared" si="1"/>
        <v>OK</v>
      </c>
      <c r="K14" s="36">
        <v>0</v>
      </c>
      <c r="L14" s="36">
        <v>0</v>
      </c>
      <c r="M14" s="36">
        <v>0</v>
      </c>
      <c r="N14" s="36">
        <v>0</v>
      </c>
      <c r="O14" s="36">
        <v>0</v>
      </c>
      <c r="P14" s="36">
        <v>0</v>
      </c>
      <c r="Q14" s="36">
        <v>0</v>
      </c>
      <c r="R14" s="36">
        <v>0</v>
      </c>
      <c r="S14" s="36">
        <v>0</v>
      </c>
      <c r="T14" s="36">
        <v>0</v>
      </c>
      <c r="U14" s="36">
        <v>0</v>
      </c>
      <c r="V14" s="36">
        <v>0</v>
      </c>
    </row>
    <row r="15" spans="1:22" ht="90" x14ac:dyDescent="0.25">
      <c r="A15" s="49" t="s">
        <v>211</v>
      </c>
      <c r="B15" s="49">
        <v>3</v>
      </c>
      <c r="C15" s="20">
        <v>1</v>
      </c>
      <c r="D15" s="30" t="s">
        <v>69</v>
      </c>
      <c r="E15" s="37" t="s">
        <v>50</v>
      </c>
      <c r="F15" s="20" t="s">
        <v>33</v>
      </c>
      <c r="G15" s="34">
        <v>316</v>
      </c>
      <c r="H15" s="31"/>
      <c r="I15" s="22">
        <f t="shared" si="0"/>
        <v>0</v>
      </c>
      <c r="J15" s="35" t="str">
        <f t="shared" si="1"/>
        <v>OK</v>
      </c>
      <c r="K15" s="36">
        <v>0</v>
      </c>
      <c r="L15" s="36">
        <v>0</v>
      </c>
      <c r="M15" s="36">
        <v>0</v>
      </c>
      <c r="N15" s="36">
        <v>0</v>
      </c>
      <c r="O15" s="36">
        <v>0</v>
      </c>
      <c r="P15" s="36">
        <v>0</v>
      </c>
      <c r="Q15" s="36">
        <v>0</v>
      </c>
      <c r="R15" s="36">
        <v>0</v>
      </c>
      <c r="S15" s="36">
        <v>0</v>
      </c>
      <c r="T15" s="36">
        <v>0</v>
      </c>
      <c r="U15" s="36">
        <v>0</v>
      </c>
      <c r="V15" s="36">
        <v>0</v>
      </c>
    </row>
    <row r="16" spans="1:22" ht="60" x14ac:dyDescent="0.25">
      <c r="A16" s="50"/>
      <c r="B16" s="50"/>
      <c r="C16" s="20">
        <v>2</v>
      </c>
      <c r="D16" s="30" t="s">
        <v>70</v>
      </c>
      <c r="E16" s="37" t="s">
        <v>50</v>
      </c>
      <c r="F16" s="20" t="s">
        <v>33</v>
      </c>
      <c r="G16" s="34">
        <v>788.8</v>
      </c>
      <c r="H16" s="31"/>
      <c r="I16" s="22">
        <f t="shared" si="0"/>
        <v>0</v>
      </c>
      <c r="J16" s="35" t="str">
        <f t="shared" si="1"/>
        <v>OK</v>
      </c>
      <c r="K16" s="36">
        <v>0</v>
      </c>
      <c r="L16" s="36">
        <v>0</v>
      </c>
      <c r="M16" s="36">
        <v>0</v>
      </c>
      <c r="N16" s="36">
        <v>0</v>
      </c>
      <c r="O16" s="36">
        <v>0</v>
      </c>
      <c r="P16" s="36">
        <v>0</v>
      </c>
      <c r="Q16" s="36">
        <v>0</v>
      </c>
      <c r="R16" s="36">
        <v>0</v>
      </c>
      <c r="S16" s="36">
        <v>0</v>
      </c>
      <c r="T16" s="36">
        <v>0</v>
      </c>
      <c r="U16" s="36">
        <v>0</v>
      </c>
      <c r="V16" s="36">
        <v>0</v>
      </c>
    </row>
    <row r="17" spans="1:22" ht="30" x14ac:dyDescent="0.25">
      <c r="A17" s="50"/>
      <c r="B17" s="50"/>
      <c r="C17" s="20">
        <v>3</v>
      </c>
      <c r="D17" s="30" t="s">
        <v>71</v>
      </c>
      <c r="E17" s="37" t="s">
        <v>50</v>
      </c>
      <c r="F17" s="20" t="s">
        <v>33</v>
      </c>
      <c r="G17" s="34">
        <v>249.44</v>
      </c>
      <c r="H17" s="31"/>
      <c r="I17" s="22">
        <f t="shared" si="0"/>
        <v>0</v>
      </c>
      <c r="J17" s="35" t="str">
        <f t="shared" si="1"/>
        <v>OK</v>
      </c>
      <c r="K17" s="36">
        <v>0</v>
      </c>
      <c r="L17" s="36">
        <v>0</v>
      </c>
      <c r="M17" s="36">
        <v>0</v>
      </c>
      <c r="N17" s="36">
        <v>0</v>
      </c>
      <c r="O17" s="36">
        <v>0</v>
      </c>
      <c r="P17" s="36">
        <v>0</v>
      </c>
      <c r="Q17" s="36">
        <v>0</v>
      </c>
      <c r="R17" s="36">
        <v>0</v>
      </c>
      <c r="S17" s="36">
        <v>0</v>
      </c>
      <c r="T17" s="36">
        <v>0</v>
      </c>
      <c r="U17" s="36">
        <v>0</v>
      </c>
      <c r="V17" s="36">
        <v>0</v>
      </c>
    </row>
    <row r="18" spans="1:22" ht="60" x14ac:dyDescent="0.25">
      <c r="A18" s="50"/>
      <c r="B18" s="50"/>
      <c r="C18" s="20">
        <v>4</v>
      </c>
      <c r="D18" s="30" t="s">
        <v>72</v>
      </c>
      <c r="E18" s="37" t="s">
        <v>50</v>
      </c>
      <c r="F18" s="20" t="s">
        <v>33</v>
      </c>
      <c r="G18" s="34">
        <v>136.07</v>
      </c>
      <c r="H18" s="31"/>
      <c r="I18" s="22">
        <f t="shared" si="0"/>
        <v>0</v>
      </c>
      <c r="J18" s="35" t="str">
        <f t="shared" si="1"/>
        <v>OK</v>
      </c>
      <c r="K18" s="36">
        <v>0</v>
      </c>
      <c r="L18" s="36">
        <v>0</v>
      </c>
      <c r="M18" s="36">
        <v>0</v>
      </c>
      <c r="N18" s="36">
        <v>0</v>
      </c>
      <c r="O18" s="36">
        <v>0</v>
      </c>
      <c r="P18" s="36">
        <v>0</v>
      </c>
      <c r="Q18" s="36">
        <v>0</v>
      </c>
      <c r="R18" s="36">
        <v>0</v>
      </c>
      <c r="S18" s="36">
        <v>0</v>
      </c>
      <c r="T18" s="36">
        <v>0</v>
      </c>
      <c r="U18" s="36">
        <v>0</v>
      </c>
      <c r="V18" s="36">
        <v>0</v>
      </c>
    </row>
    <row r="19" spans="1:22" ht="75" x14ac:dyDescent="0.25">
      <c r="A19" s="50"/>
      <c r="B19" s="50"/>
      <c r="C19" s="20">
        <v>5</v>
      </c>
      <c r="D19" s="30" t="s">
        <v>73</v>
      </c>
      <c r="E19" s="37" t="s">
        <v>50</v>
      </c>
      <c r="F19" s="20" t="s">
        <v>33</v>
      </c>
      <c r="G19" s="34">
        <v>763.36</v>
      </c>
      <c r="H19" s="31"/>
      <c r="I19" s="22">
        <f t="shared" si="0"/>
        <v>0</v>
      </c>
      <c r="J19" s="35" t="str">
        <f t="shared" si="1"/>
        <v>OK</v>
      </c>
      <c r="K19" s="36">
        <v>0</v>
      </c>
      <c r="L19" s="36">
        <v>0</v>
      </c>
      <c r="M19" s="36">
        <v>0</v>
      </c>
      <c r="N19" s="36">
        <v>0</v>
      </c>
      <c r="O19" s="36">
        <v>0</v>
      </c>
      <c r="P19" s="36">
        <v>0</v>
      </c>
      <c r="Q19" s="36">
        <v>0</v>
      </c>
      <c r="R19" s="36">
        <v>0</v>
      </c>
      <c r="S19" s="36">
        <v>0</v>
      </c>
      <c r="T19" s="36">
        <v>0</v>
      </c>
      <c r="U19" s="36">
        <v>0</v>
      </c>
      <c r="V19" s="36">
        <v>0</v>
      </c>
    </row>
    <row r="20" spans="1:22" ht="75" x14ac:dyDescent="0.25">
      <c r="A20" s="50"/>
      <c r="B20" s="50"/>
      <c r="C20" s="20">
        <v>6</v>
      </c>
      <c r="D20" s="30" t="s">
        <v>74</v>
      </c>
      <c r="E20" s="37" t="s">
        <v>50</v>
      </c>
      <c r="F20" s="20" t="s">
        <v>33</v>
      </c>
      <c r="G20" s="34">
        <v>426.23</v>
      </c>
      <c r="H20" s="31"/>
      <c r="I20" s="22">
        <f t="shared" si="0"/>
        <v>0</v>
      </c>
      <c r="J20" s="35" t="str">
        <f t="shared" si="1"/>
        <v>OK</v>
      </c>
      <c r="K20" s="36">
        <v>0</v>
      </c>
      <c r="L20" s="36">
        <v>0</v>
      </c>
      <c r="M20" s="36">
        <v>0</v>
      </c>
      <c r="N20" s="36">
        <v>0</v>
      </c>
      <c r="O20" s="36">
        <v>0</v>
      </c>
      <c r="P20" s="36">
        <v>0</v>
      </c>
      <c r="Q20" s="36">
        <v>0</v>
      </c>
      <c r="R20" s="36">
        <v>0</v>
      </c>
      <c r="S20" s="36">
        <v>0</v>
      </c>
      <c r="T20" s="36">
        <v>0</v>
      </c>
      <c r="U20" s="36">
        <v>0</v>
      </c>
      <c r="V20" s="36">
        <v>0</v>
      </c>
    </row>
    <row r="21" spans="1:22" ht="120" x14ac:dyDescent="0.25">
      <c r="A21" s="51"/>
      <c r="B21" s="51"/>
      <c r="C21" s="20">
        <v>7</v>
      </c>
      <c r="D21" s="30" t="s">
        <v>75</v>
      </c>
      <c r="E21" s="37" t="s">
        <v>50</v>
      </c>
      <c r="F21" s="20" t="s">
        <v>33</v>
      </c>
      <c r="G21" s="34">
        <v>4266.66</v>
      </c>
      <c r="H21" s="31"/>
      <c r="I21" s="22">
        <f t="shared" si="0"/>
        <v>0</v>
      </c>
      <c r="J21" s="35" t="str">
        <f t="shared" si="1"/>
        <v>OK</v>
      </c>
      <c r="K21" s="36">
        <v>0</v>
      </c>
      <c r="L21" s="36">
        <v>0</v>
      </c>
      <c r="M21" s="36">
        <v>0</v>
      </c>
      <c r="N21" s="36">
        <v>0</v>
      </c>
      <c r="O21" s="36">
        <v>0</v>
      </c>
      <c r="P21" s="36">
        <v>0</v>
      </c>
      <c r="Q21" s="36">
        <v>0</v>
      </c>
      <c r="R21" s="36">
        <v>0</v>
      </c>
      <c r="S21" s="36">
        <v>0</v>
      </c>
      <c r="T21" s="36">
        <v>0</v>
      </c>
      <c r="U21" s="36">
        <v>0</v>
      </c>
      <c r="V21" s="36">
        <v>0</v>
      </c>
    </row>
    <row r="22" spans="1:22" ht="45" x14ac:dyDescent="0.25">
      <c r="A22" s="49" t="s">
        <v>211</v>
      </c>
      <c r="B22" s="49">
        <v>5</v>
      </c>
      <c r="C22" s="20">
        <v>1</v>
      </c>
      <c r="D22" s="30" t="s">
        <v>76</v>
      </c>
      <c r="E22" s="37" t="s">
        <v>54</v>
      </c>
      <c r="F22" s="20" t="s">
        <v>33</v>
      </c>
      <c r="G22" s="34">
        <v>295.14999999999998</v>
      </c>
      <c r="H22" s="31"/>
      <c r="I22" s="22">
        <f t="shared" si="0"/>
        <v>0</v>
      </c>
      <c r="J22" s="35" t="str">
        <f t="shared" si="1"/>
        <v>OK</v>
      </c>
      <c r="K22" s="36">
        <v>0</v>
      </c>
      <c r="L22" s="36">
        <v>0</v>
      </c>
      <c r="M22" s="36">
        <v>0</v>
      </c>
      <c r="N22" s="36">
        <v>0</v>
      </c>
      <c r="O22" s="36">
        <v>0</v>
      </c>
      <c r="P22" s="36">
        <v>0</v>
      </c>
      <c r="Q22" s="36">
        <v>0</v>
      </c>
      <c r="R22" s="36">
        <v>0</v>
      </c>
      <c r="S22" s="36">
        <v>0</v>
      </c>
      <c r="T22" s="36">
        <v>0</v>
      </c>
      <c r="U22" s="36">
        <v>0</v>
      </c>
      <c r="V22" s="36">
        <v>0</v>
      </c>
    </row>
    <row r="23" spans="1:22" ht="180" x14ac:dyDescent="0.25">
      <c r="A23" s="50"/>
      <c r="B23" s="50"/>
      <c r="C23" s="20">
        <v>2</v>
      </c>
      <c r="D23" s="30" t="s">
        <v>77</v>
      </c>
      <c r="E23" s="37" t="s">
        <v>54</v>
      </c>
      <c r="F23" s="20" t="s">
        <v>33</v>
      </c>
      <c r="G23" s="38">
        <v>477.5</v>
      </c>
      <c r="H23" s="31"/>
      <c r="I23" s="22">
        <f t="shared" si="0"/>
        <v>0</v>
      </c>
      <c r="J23" s="35" t="str">
        <f t="shared" si="1"/>
        <v>OK</v>
      </c>
      <c r="K23" s="36">
        <v>0</v>
      </c>
      <c r="L23" s="36">
        <v>0</v>
      </c>
      <c r="M23" s="36">
        <v>0</v>
      </c>
      <c r="N23" s="36">
        <v>0</v>
      </c>
      <c r="O23" s="36">
        <v>0</v>
      </c>
      <c r="P23" s="36">
        <v>0</v>
      </c>
      <c r="Q23" s="36">
        <v>0</v>
      </c>
      <c r="R23" s="36">
        <v>0</v>
      </c>
      <c r="S23" s="36">
        <v>0</v>
      </c>
      <c r="T23" s="36">
        <v>0</v>
      </c>
      <c r="U23" s="36">
        <v>0</v>
      </c>
      <c r="V23" s="36">
        <v>0</v>
      </c>
    </row>
    <row r="24" spans="1:22" ht="60" x14ac:dyDescent="0.25">
      <c r="A24" s="50"/>
      <c r="B24" s="50"/>
      <c r="C24" s="20">
        <v>3</v>
      </c>
      <c r="D24" s="30" t="s">
        <v>78</v>
      </c>
      <c r="E24" s="37" t="s">
        <v>50</v>
      </c>
      <c r="F24" s="20"/>
      <c r="G24" s="34">
        <v>254.3</v>
      </c>
      <c r="H24" s="31"/>
      <c r="I24" s="22">
        <f t="shared" si="0"/>
        <v>0</v>
      </c>
      <c r="J24" s="35" t="str">
        <f t="shared" si="1"/>
        <v>OK</v>
      </c>
      <c r="K24" s="36">
        <v>0</v>
      </c>
      <c r="L24" s="36">
        <v>0</v>
      </c>
      <c r="M24" s="36">
        <v>0</v>
      </c>
      <c r="N24" s="36">
        <v>0</v>
      </c>
      <c r="O24" s="36">
        <v>0</v>
      </c>
      <c r="P24" s="36">
        <v>0</v>
      </c>
      <c r="Q24" s="36">
        <v>0</v>
      </c>
      <c r="R24" s="36">
        <v>0</v>
      </c>
      <c r="S24" s="36">
        <v>0</v>
      </c>
      <c r="T24" s="36">
        <v>0</v>
      </c>
      <c r="U24" s="36">
        <v>0</v>
      </c>
      <c r="V24" s="36">
        <v>0</v>
      </c>
    </row>
    <row r="25" spans="1:22" ht="45" x14ac:dyDescent="0.25">
      <c r="A25" s="50"/>
      <c r="B25" s="50"/>
      <c r="C25" s="20">
        <v>4</v>
      </c>
      <c r="D25" s="30" t="s">
        <v>79</v>
      </c>
      <c r="E25" s="37" t="s">
        <v>50</v>
      </c>
      <c r="F25" s="20" t="s">
        <v>33</v>
      </c>
      <c r="G25" s="34">
        <v>591.66</v>
      </c>
      <c r="H25" s="31"/>
      <c r="I25" s="22">
        <f t="shared" si="0"/>
        <v>0</v>
      </c>
      <c r="J25" s="35" t="str">
        <f t="shared" si="1"/>
        <v>OK</v>
      </c>
      <c r="K25" s="36">
        <v>0</v>
      </c>
      <c r="L25" s="36">
        <v>0</v>
      </c>
      <c r="M25" s="36">
        <v>0</v>
      </c>
      <c r="N25" s="36">
        <v>0</v>
      </c>
      <c r="O25" s="36">
        <v>0</v>
      </c>
      <c r="P25" s="36">
        <v>0</v>
      </c>
      <c r="Q25" s="36">
        <v>0</v>
      </c>
      <c r="R25" s="36">
        <v>0</v>
      </c>
      <c r="S25" s="36">
        <v>0</v>
      </c>
      <c r="T25" s="36">
        <v>0</v>
      </c>
      <c r="U25" s="36">
        <v>0</v>
      </c>
      <c r="V25" s="36">
        <v>0</v>
      </c>
    </row>
    <row r="26" spans="1:22" ht="90" x14ac:dyDescent="0.25">
      <c r="A26" s="50"/>
      <c r="B26" s="50"/>
      <c r="C26" s="20">
        <v>5</v>
      </c>
      <c r="D26" s="30" t="s">
        <v>80</v>
      </c>
      <c r="E26" s="37" t="s">
        <v>50</v>
      </c>
      <c r="F26" s="20" t="s">
        <v>33</v>
      </c>
      <c r="G26" s="34">
        <v>242.93</v>
      </c>
      <c r="H26" s="31"/>
      <c r="I26" s="22">
        <f t="shared" si="0"/>
        <v>0</v>
      </c>
      <c r="J26" s="35" t="str">
        <f t="shared" si="1"/>
        <v>OK</v>
      </c>
      <c r="K26" s="36">
        <v>0</v>
      </c>
      <c r="L26" s="36">
        <v>0</v>
      </c>
      <c r="M26" s="36">
        <v>0</v>
      </c>
      <c r="N26" s="36">
        <v>0</v>
      </c>
      <c r="O26" s="36">
        <v>0</v>
      </c>
      <c r="P26" s="36">
        <v>0</v>
      </c>
      <c r="Q26" s="36">
        <v>0</v>
      </c>
      <c r="R26" s="36">
        <v>0</v>
      </c>
      <c r="S26" s="36">
        <v>0</v>
      </c>
      <c r="T26" s="36">
        <v>0</v>
      </c>
      <c r="U26" s="36">
        <v>0</v>
      </c>
      <c r="V26" s="36">
        <v>0</v>
      </c>
    </row>
    <row r="27" spans="1:22" ht="75" x14ac:dyDescent="0.25">
      <c r="A27" s="50"/>
      <c r="B27" s="50"/>
      <c r="C27" s="20">
        <v>6</v>
      </c>
      <c r="D27" s="30" t="s">
        <v>81</v>
      </c>
      <c r="E27" s="37" t="s">
        <v>54</v>
      </c>
      <c r="F27" s="20" t="s">
        <v>33</v>
      </c>
      <c r="G27" s="34">
        <v>473.53</v>
      </c>
      <c r="H27" s="31">
        <v>1</v>
      </c>
      <c r="I27" s="22">
        <f t="shared" si="0"/>
        <v>1</v>
      </c>
      <c r="J27" s="35" t="str">
        <f t="shared" si="1"/>
        <v>OK</v>
      </c>
      <c r="K27" s="36">
        <v>0</v>
      </c>
      <c r="L27" s="36">
        <v>0</v>
      </c>
      <c r="M27" s="36">
        <v>0</v>
      </c>
      <c r="N27" s="36">
        <v>0</v>
      </c>
      <c r="O27" s="36">
        <v>0</v>
      </c>
      <c r="P27" s="36">
        <v>0</v>
      </c>
      <c r="Q27" s="36">
        <v>0</v>
      </c>
      <c r="R27" s="36">
        <v>0</v>
      </c>
      <c r="S27" s="36">
        <v>0</v>
      </c>
      <c r="T27" s="36">
        <v>0</v>
      </c>
      <c r="U27" s="36">
        <v>0</v>
      </c>
      <c r="V27" s="36">
        <v>0</v>
      </c>
    </row>
    <row r="28" spans="1:22" ht="45" x14ac:dyDescent="0.25">
      <c r="A28" s="50"/>
      <c r="B28" s="50"/>
      <c r="C28" s="20">
        <v>7</v>
      </c>
      <c r="D28" s="30" t="s">
        <v>82</v>
      </c>
      <c r="E28" s="37" t="s">
        <v>54</v>
      </c>
      <c r="F28" s="20" t="s">
        <v>33</v>
      </c>
      <c r="G28" s="34">
        <v>381.27</v>
      </c>
      <c r="H28" s="31"/>
      <c r="I28" s="22">
        <f t="shared" si="0"/>
        <v>0</v>
      </c>
      <c r="J28" s="35" t="str">
        <f t="shared" si="1"/>
        <v>OK</v>
      </c>
      <c r="K28" s="36">
        <v>0</v>
      </c>
      <c r="L28" s="36">
        <v>0</v>
      </c>
      <c r="M28" s="36">
        <v>0</v>
      </c>
      <c r="N28" s="36">
        <v>0</v>
      </c>
      <c r="O28" s="36">
        <v>0</v>
      </c>
      <c r="P28" s="36">
        <v>0</v>
      </c>
      <c r="Q28" s="36">
        <v>0</v>
      </c>
      <c r="R28" s="36">
        <v>0</v>
      </c>
      <c r="S28" s="36">
        <v>0</v>
      </c>
      <c r="T28" s="36">
        <v>0</v>
      </c>
      <c r="U28" s="36">
        <v>0</v>
      </c>
      <c r="V28" s="36">
        <v>0</v>
      </c>
    </row>
    <row r="29" spans="1:22" ht="60" x14ac:dyDescent="0.25">
      <c r="A29" s="50"/>
      <c r="B29" s="50"/>
      <c r="C29" s="20">
        <v>8</v>
      </c>
      <c r="D29" s="30" t="s">
        <v>83</v>
      </c>
      <c r="E29" s="37" t="s">
        <v>50</v>
      </c>
      <c r="F29" s="20" t="s">
        <v>33</v>
      </c>
      <c r="G29" s="34">
        <v>353</v>
      </c>
      <c r="H29" s="31"/>
      <c r="I29" s="22">
        <f t="shared" si="0"/>
        <v>0</v>
      </c>
      <c r="J29" s="35" t="str">
        <f t="shared" si="1"/>
        <v>OK</v>
      </c>
      <c r="K29" s="36">
        <v>0</v>
      </c>
      <c r="L29" s="36">
        <v>0</v>
      </c>
      <c r="M29" s="36">
        <v>0</v>
      </c>
      <c r="N29" s="36">
        <v>0</v>
      </c>
      <c r="O29" s="36">
        <v>0</v>
      </c>
      <c r="P29" s="36">
        <v>0</v>
      </c>
      <c r="Q29" s="36">
        <v>0</v>
      </c>
      <c r="R29" s="36">
        <v>0</v>
      </c>
      <c r="S29" s="36">
        <v>0</v>
      </c>
      <c r="T29" s="36">
        <v>0</v>
      </c>
      <c r="U29" s="36">
        <v>0</v>
      </c>
      <c r="V29" s="36">
        <v>0</v>
      </c>
    </row>
    <row r="30" spans="1:22" ht="75" x14ac:dyDescent="0.25">
      <c r="A30" s="50"/>
      <c r="B30" s="50"/>
      <c r="C30" s="20">
        <v>9</v>
      </c>
      <c r="D30" s="30" t="s">
        <v>84</v>
      </c>
      <c r="E30" s="37" t="s">
        <v>50</v>
      </c>
      <c r="F30" s="20" t="s">
        <v>33</v>
      </c>
      <c r="G30" s="34">
        <v>509.66</v>
      </c>
      <c r="H30" s="31"/>
      <c r="I30" s="22">
        <f t="shared" si="0"/>
        <v>0</v>
      </c>
      <c r="J30" s="35" t="str">
        <f t="shared" si="1"/>
        <v>OK</v>
      </c>
      <c r="K30" s="36">
        <v>0</v>
      </c>
      <c r="L30" s="36">
        <v>0</v>
      </c>
      <c r="M30" s="36">
        <v>0</v>
      </c>
      <c r="N30" s="36">
        <v>0</v>
      </c>
      <c r="O30" s="36">
        <v>0</v>
      </c>
      <c r="P30" s="36">
        <v>0</v>
      </c>
      <c r="Q30" s="36">
        <v>0</v>
      </c>
      <c r="R30" s="36">
        <v>0</v>
      </c>
      <c r="S30" s="36">
        <v>0</v>
      </c>
      <c r="T30" s="36">
        <v>0</v>
      </c>
      <c r="U30" s="36">
        <v>0</v>
      </c>
      <c r="V30" s="36">
        <v>0</v>
      </c>
    </row>
    <row r="31" spans="1:22" ht="75" x14ac:dyDescent="0.25">
      <c r="A31" s="50"/>
      <c r="B31" s="50"/>
      <c r="C31" s="20">
        <v>10</v>
      </c>
      <c r="D31" s="30" t="s">
        <v>85</v>
      </c>
      <c r="E31" s="37" t="s">
        <v>50</v>
      </c>
      <c r="F31" s="20" t="s">
        <v>33</v>
      </c>
      <c r="G31" s="34">
        <v>666</v>
      </c>
      <c r="H31" s="31"/>
      <c r="I31" s="22">
        <f t="shared" si="0"/>
        <v>0</v>
      </c>
      <c r="J31" s="35" t="str">
        <f t="shared" si="1"/>
        <v>OK</v>
      </c>
      <c r="K31" s="36">
        <v>0</v>
      </c>
      <c r="L31" s="36">
        <v>0</v>
      </c>
      <c r="M31" s="36">
        <v>0</v>
      </c>
      <c r="N31" s="36">
        <v>0</v>
      </c>
      <c r="O31" s="36">
        <v>0</v>
      </c>
      <c r="P31" s="36">
        <v>0</v>
      </c>
      <c r="Q31" s="36">
        <v>0</v>
      </c>
      <c r="R31" s="36">
        <v>0</v>
      </c>
      <c r="S31" s="36">
        <v>0</v>
      </c>
      <c r="T31" s="36">
        <v>0</v>
      </c>
      <c r="U31" s="36">
        <v>0</v>
      </c>
      <c r="V31" s="36">
        <v>0</v>
      </c>
    </row>
    <row r="32" spans="1:22" ht="105" x14ac:dyDescent="0.25">
      <c r="A32" s="50"/>
      <c r="B32" s="50"/>
      <c r="C32" s="20">
        <v>11</v>
      </c>
      <c r="D32" s="30" t="s">
        <v>86</v>
      </c>
      <c r="E32" s="37" t="s">
        <v>50</v>
      </c>
      <c r="F32" s="20" t="s">
        <v>33</v>
      </c>
      <c r="G32" s="34">
        <v>460.5</v>
      </c>
      <c r="H32" s="31"/>
      <c r="I32" s="22">
        <f t="shared" si="0"/>
        <v>0</v>
      </c>
      <c r="J32" s="35" t="str">
        <f t="shared" si="1"/>
        <v>OK</v>
      </c>
      <c r="K32" s="36">
        <v>0</v>
      </c>
      <c r="L32" s="36">
        <v>0</v>
      </c>
      <c r="M32" s="36">
        <v>0</v>
      </c>
      <c r="N32" s="36">
        <v>0</v>
      </c>
      <c r="O32" s="36">
        <v>0</v>
      </c>
      <c r="P32" s="36">
        <v>0</v>
      </c>
      <c r="Q32" s="36">
        <v>0</v>
      </c>
      <c r="R32" s="36">
        <v>0</v>
      </c>
      <c r="S32" s="36">
        <v>0</v>
      </c>
      <c r="T32" s="36">
        <v>0</v>
      </c>
      <c r="U32" s="36">
        <v>0</v>
      </c>
      <c r="V32" s="36">
        <v>0</v>
      </c>
    </row>
    <row r="33" spans="1:22" ht="75" x14ac:dyDescent="0.25">
      <c r="A33" s="51"/>
      <c r="B33" s="51"/>
      <c r="C33" s="20">
        <v>12</v>
      </c>
      <c r="D33" s="30" t="s">
        <v>87</v>
      </c>
      <c r="E33" s="37" t="s">
        <v>50</v>
      </c>
      <c r="F33" s="20" t="s">
        <v>33</v>
      </c>
      <c r="G33" s="34">
        <v>380.04</v>
      </c>
      <c r="H33" s="31"/>
      <c r="I33" s="22">
        <f t="shared" si="0"/>
        <v>0</v>
      </c>
      <c r="J33" s="35" t="str">
        <f t="shared" si="1"/>
        <v>OK</v>
      </c>
      <c r="K33" s="36">
        <v>0</v>
      </c>
      <c r="L33" s="36">
        <v>0</v>
      </c>
      <c r="M33" s="36">
        <v>0</v>
      </c>
      <c r="N33" s="36">
        <v>0</v>
      </c>
      <c r="O33" s="36">
        <v>0</v>
      </c>
      <c r="P33" s="36">
        <v>0</v>
      </c>
      <c r="Q33" s="36">
        <v>0</v>
      </c>
      <c r="R33" s="36">
        <v>0</v>
      </c>
      <c r="S33" s="36">
        <v>0</v>
      </c>
      <c r="T33" s="36">
        <v>0</v>
      </c>
      <c r="U33" s="36">
        <v>0</v>
      </c>
      <c r="V33" s="36">
        <v>0</v>
      </c>
    </row>
    <row r="34" spans="1:22" ht="135" x14ac:dyDescent="0.25">
      <c r="A34" s="49" t="s">
        <v>44</v>
      </c>
      <c r="B34" s="49">
        <v>6</v>
      </c>
      <c r="C34" s="20">
        <v>1</v>
      </c>
      <c r="D34" s="30" t="s">
        <v>88</v>
      </c>
      <c r="E34" s="37" t="s">
        <v>54</v>
      </c>
      <c r="F34" s="20" t="s">
        <v>33</v>
      </c>
      <c r="G34" s="34">
        <v>297</v>
      </c>
      <c r="H34" s="31"/>
      <c r="I34" s="22">
        <f t="shared" si="0"/>
        <v>0</v>
      </c>
      <c r="J34" s="35" t="str">
        <f t="shared" si="1"/>
        <v>OK</v>
      </c>
      <c r="K34" s="36">
        <v>0</v>
      </c>
      <c r="L34" s="36">
        <v>0</v>
      </c>
      <c r="M34" s="36">
        <v>0</v>
      </c>
      <c r="N34" s="36">
        <v>0</v>
      </c>
      <c r="O34" s="36">
        <v>0</v>
      </c>
      <c r="P34" s="36">
        <v>0</v>
      </c>
      <c r="Q34" s="36">
        <v>0</v>
      </c>
      <c r="R34" s="36">
        <v>0</v>
      </c>
      <c r="S34" s="36">
        <v>0</v>
      </c>
      <c r="T34" s="36">
        <v>0</v>
      </c>
      <c r="U34" s="36">
        <v>0</v>
      </c>
      <c r="V34" s="36">
        <v>0</v>
      </c>
    </row>
    <row r="35" spans="1:22" ht="75" x14ac:dyDescent="0.25">
      <c r="A35" s="50"/>
      <c r="B35" s="50"/>
      <c r="C35" s="20">
        <v>2</v>
      </c>
      <c r="D35" s="30" t="s">
        <v>89</v>
      </c>
      <c r="E35" s="37" t="s">
        <v>50</v>
      </c>
      <c r="F35" s="20" t="s">
        <v>33</v>
      </c>
      <c r="G35" s="34">
        <v>338</v>
      </c>
      <c r="H35" s="31"/>
      <c r="I35" s="22">
        <f t="shared" si="0"/>
        <v>0</v>
      </c>
      <c r="J35" s="35" t="str">
        <f t="shared" si="1"/>
        <v>OK</v>
      </c>
      <c r="K35" s="36">
        <v>0</v>
      </c>
      <c r="L35" s="36">
        <v>0</v>
      </c>
      <c r="M35" s="36">
        <v>0</v>
      </c>
      <c r="N35" s="36">
        <v>0</v>
      </c>
      <c r="O35" s="36">
        <v>0</v>
      </c>
      <c r="P35" s="36">
        <v>0</v>
      </c>
      <c r="Q35" s="36">
        <v>0</v>
      </c>
      <c r="R35" s="36">
        <v>0</v>
      </c>
      <c r="S35" s="36">
        <v>0</v>
      </c>
      <c r="T35" s="36">
        <v>0</v>
      </c>
      <c r="U35" s="36">
        <v>0</v>
      </c>
      <c r="V35" s="36">
        <v>0</v>
      </c>
    </row>
    <row r="36" spans="1:22" ht="45" x14ac:dyDescent="0.25">
      <c r="A36" s="50"/>
      <c r="B36" s="50"/>
      <c r="C36" s="20">
        <v>3</v>
      </c>
      <c r="D36" s="30" t="s">
        <v>90</v>
      </c>
      <c r="E36" s="37" t="s">
        <v>50</v>
      </c>
      <c r="F36" s="20" t="s">
        <v>33</v>
      </c>
      <c r="G36" s="34">
        <v>945</v>
      </c>
      <c r="H36" s="31"/>
      <c r="I36" s="22">
        <f t="shared" si="0"/>
        <v>0</v>
      </c>
      <c r="J36" s="35" t="str">
        <f t="shared" si="1"/>
        <v>OK</v>
      </c>
      <c r="K36" s="36">
        <v>0</v>
      </c>
      <c r="L36" s="36">
        <v>0</v>
      </c>
      <c r="M36" s="36">
        <v>0</v>
      </c>
      <c r="N36" s="36">
        <v>0</v>
      </c>
      <c r="O36" s="36">
        <v>0</v>
      </c>
      <c r="P36" s="36">
        <v>0</v>
      </c>
      <c r="Q36" s="36">
        <v>0</v>
      </c>
      <c r="R36" s="36">
        <v>0</v>
      </c>
      <c r="S36" s="36">
        <v>0</v>
      </c>
      <c r="T36" s="36">
        <v>0</v>
      </c>
      <c r="U36" s="36">
        <v>0</v>
      </c>
      <c r="V36" s="36">
        <v>0</v>
      </c>
    </row>
    <row r="37" spans="1:22" x14ac:dyDescent="0.25">
      <c r="A37" s="50"/>
      <c r="B37" s="50"/>
      <c r="C37" s="20">
        <v>4</v>
      </c>
      <c r="D37" s="30" t="s">
        <v>91</v>
      </c>
      <c r="E37" s="37" t="s">
        <v>50</v>
      </c>
      <c r="F37" s="20"/>
      <c r="G37" s="34">
        <v>218</v>
      </c>
      <c r="H37" s="31"/>
      <c r="I37" s="22">
        <f t="shared" si="0"/>
        <v>0</v>
      </c>
      <c r="J37" s="35" t="str">
        <f t="shared" si="1"/>
        <v>OK</v>
      </c>
      <c r="K37" s="36">
        <v>0</v>
      </c>
      <c r="L37" s="36">
        <v>0</v>
      </c>
      <c r="M37" s="36">
        <v>0</v>
      </c>
      <c r="N37" s="36">
        <v>0</v>
      </c>
      <c r="O37" s="36">
        <v>0</v>
      </c>
      <c r="P37" s="36">
        <v>0</v>
      </c>
      <c r="Q37" s="36">
        <v>0</v>
      </c>
      <c r="R37" s="36">
        <v>0</v>
      </c>
      <c r="S37" s="36">
        <v>0</v>
      </c>
      <c r="T37" s="36">
        <v>0</v>
      </c>
      <c r="U37" s="36">
        <v>0</v>
      </c>
      <c r="V37" s="36">
        <v>0</v>
      </c>
    </row>
    <row r="38" spans="1:22" ht="45" x14ac:dyDescent="0.25">
      <c r="A38" s="50"/>
      <c r="B38" s="50"/>
      <c r="C38" s="20">
        <v>5</v>
      </c>
      <c r="D38" s="30" t="s">
        <v>92</v>
      </c>
      <c r="E38" s="37" t="s">
        <v>50</v>
      </c>
      <c r="F38" s="20" t="s">
        <v>33</v>
      </c>
      <c r="G38" s="34">
        <v>490</v>
      </c>
      <c r="H38" s="31"/>
      <c r="I38" s="22">
        <f t="shared" si="0"/>
        <v>0</v>
      </c>
      <c r="J38" s="35" t="str">
        <f t="shared" si="1"/>
        <v>OK</v>
      </c>
      <c r="K38" s="36">
        <v>0</v>
      </c>
      <c r="L38" s="36">
        <v>0</v>
      </c>
      <c r="M38" s="36">
        <v>0</v>
      </c>
      <c r="N38" s="36">
        <v>0</v>
      </c>
      <c r="O38" s="36">
        <v>0</v>
      </c>
      <c r="P38" s="36">
        <v>0</v>
      </c>
      <c r="Q38" s="36">
        <v>0</v>
      </c>
      <c r="R38" s="36">
        <v>0</v>
      </c>
      <c r="S38" s="36">
        <v>0</v>
      </c>
      <c r="T38" s="36">
        <v>0</v>
      </c>
      <c r="U38" s="36">
        <v>0</v>
      </c>
      <c r="V38" s="36">
        <v>0</v>
      </c>
    </row>
    <row r="39" spans="1:22" ht="105" x14ac:dyDescent="0.25">
      <c r="A39" s="50"/>
      <c r="B39" s="50"/>
      <c r="C39" s="20">
        <v>6</v>
      </c>
      <c r="D39" s="30" t="s">
        <v>93</v>
      </c>
      <c r="E39" s="37" t="s">
        <v>50</v>
      </c>
      <c r="F39" s="20" t="s">
        <v>33</v>
      </c>
      <c r="G39" s="34">
        <v>470</v>
      </c>
      <c r="H39" s="31"/>
      <c r="I39" s="22">
        <f t="shared" si="0"/>
        <v>0</v>
      </c>
      <c r="J39" s="35" t="str">
        <f t="shared" si="1"/>
        <v>OK</v>
      </c>
      <c r="K39" s="36">
        <v>0</v>
      </c>
      <c r="L39" s="36">
        <v>0</v>
      </c>
      <c r="M39" s="36">
        <v>0</v>
      </c>
      <c r="N39" s="36">
        <v>0</v>
      </c>
      <c r="O39" s="36">
        <v>0</v>
      </c>
      <c r="P39" s="36">
        <v>0</v>
      </c>
      <c r="Q39" s="36">
        <v>0</v>
      </c>
      <c r="R39" s="36">
        <v>0</v>
      </c>
      <c r="S39" s="36">
        <v>0</v>
      </c>
      <c r="T39" s="36">
        <v>0</v>
      </c>
      <c r="U39" s="36">
        <v>0</v>
      </c>
      <c r="V39" s="36">
        <v>0</v>
      </c>
    </row>
    <row r="40" spans="1:22" ht="105" x14ac:dyDescent="0.25">
      <c r="A40" s="50"/>
      <c r="B40" s="50"/>
      <c r="C40" s="20">
        <v>7</v>
      </c>
      <c r="D40" s="30" t="s">
        <v>94</v>
      </c>
      <c r="E40" s="37" t="s">
        <v>50</v>
      </c>
      <c r="F40" s="20" t="s">
        <v>33</v>
      </c>
      <c r="G40" s="34">
        <v>151.19999999999999</v>
      </c>
      <c r="H40" s="31"/>
      <c r="I40" s="22">
        <f t="shared" si="0"/>
        <v>0</v>
      </c>
      <c r="J40" s="35" t="str">
        <f t="shared" si="1"/>
        <v>OK</v>
      </c>
      <c r="K40" s="36">
        <v>0</v>
      </c>
      <c r="L40" s="36">
        <v>0</v>
      </c>
      <c r="M40" s="36">
        <v>0</v>
      </c>
      <c r="N40" s="36">
        <v>0</v>
      </c>
      <c r="O40" s="36">
        <v>0</v>
      </c>
      <c r="P40" s="36">
        <v>0</v>
      </c>
      <c r="Q40" s="36">
        <v>0</v>
      </c>
      <c r="R40" s="36">
        <v>0</v>
      </c>
      <c r="S40" s="36">
        <v>0</v>
      </c>
      <c r="T40" s="36">
        <v>0</v>
      </c>
      <c r="U40" s="36">
        <v>0</v>
      </c>
      <c r="V40" s="36">
        <v>0</v>
      </c>
    </row>
    <row r="41" spans="1:22" ht="315" x14ac:dyDescent="0.25">
      <c r="A41" s="51"/>
      <c r="B41" s="51"/>
      <c r="C41" s="20">
        <v>8</v>
      </c>
      <c r="D41" s="30" t="s">
        <v>95</v>
      </c>
      <c r="E41" s="37" t="s">
        <v>50</v>
      </c>
      <c r="F41" s="20" t="s">
        <v>33</v>
      </c>
      <c r="G41" s="34">
        <v>1160</v>
      </c>
      <c r="H41" s="31"/>
      <c r="I41" s="22">
        <f t="shared" si="0"/>
        <v>0</v>
      </c>
      <c r="J41" s="35" t="str">
        <f t="shared" si="1"/>
        <v>OK</v>
      </c>
      <c r="K41" s="36">
        <v>0</v>
      </c>
      <c r="L41" s="36">
        <v>0</v>
      </c>
      <c r="M41" s="36">
        <v>0</v>
      </c>
      <c r="N41" s="36">
        <v>0</v>
      </c>
      <c r="O41" s="36">
        <v>0</v>
      </c>
      <c r="P41" s="36">
        <v>0</v>
      </c>
      <c r="Q41" s="36">
        <v>0</v>
      </c>
      <c r="R41" s="36">
        <v>0</v>
      </c>
      <c r="S41" s="36">
        <v>0</v>
      </c>
      <c r="T41" s="36">
        <v>0</v>
      </c>
      <c r="U41" s="36">
        <v>0</v>
      </c>
      <c r="V41" s="36">
        <v>0</v>
      </c>
    </row>
    <row r="42" spans="1:22" ht="45" x14ac:dyDescent="0.25">
      <c r="A42" s="49" t="s">
        <v>44</v>
      </c>
      <c r="B42" s="49">
        <v>7</v>
      </c>
      <c r="C42" s="20">
        <v>1</v>
      </c>
      <c r="D42" s="30" t="s">
        <v>96</v>
      </c>
      <c r="E42" s="37" t="s">
        <v>47</v>
      </c>
      <c r="F42" s="20" t="s">
        <v>33</v>
      </c>
      <c r="G42" s="34">
        <v>18.75</v>
      </c>
      <c r="H42" s="31"/>
      <c r="I42" s="22">
        <f t="shared" si="0"/>
        <v>0</v>
      </c>
      <c r="J42" s="35" t="str">
        <f t="shared" si="1"/>
        <v>OK</v>
      </c>
      <c r="K42" s="36">
        <v>0</v>
      </c>
      <c r="L42" s="36">
        <v>0</v>
      </c>
      <c r="M42" s="36">
        <v>0</v>
      </c>
      <c r="N42" s="36">
        <v>0</v>
      </c>
      <c r="O42" s="36">
        <v>0</v>
      </c>
      <c r="P42" s="36">
        <v>0</v>
      </c>
      <c r="Q42" s="36">
        <v>0</v>
      </c>
      <c r="R42" s="36">
        <v>0</v>
      </c>
      <c r="S42" s="36">
        <v>0</v>
      </c>
      <c r="T42" s="36">
        <v>0</v>
      </c>
      <c r="U42" s="36">
        <v>0</v>
      </c>
      <c r="V42" s="36">
        <v>0</v>
      </c>
    </row>
    <row r="43" spans="1:22" ht="90" x14ac:dyDescent="0.25">
      <c r="A43" s="50"/>
      <c r="B43" s="50"/>
      <c r="C43" s="20">
        <v>2</v>
      </c>
      <c r="D43" s="30" t="s">
        <v>97</v>
      </c>
      <c r="E43" s="37" t="s">
        <v>49</v>
      </c>
      <c r="F43" s="20" t="s">
        <v>46</v>
      </c>
      <c r="G43" s="34">
        <v>61</v>
      </c>
      <c r="H43" s="31"/>
      <c r="I43" s="22">
        <f t="shared" si="0"/>
        <v>0</v>
      </c>
      <c r="J43" s="35" t="str">
        <f t="shared" si="1"/>
        <v>OK</v>
      </c>
      <c r="K43" s="36">
        <v>0</v>
      </c>
      <c r="L43" s="36">
        <v>0</v>
      </c>
      <c r="M43" s="36">
        <v>0</v>
      </c>
      <c r="N43" s="36">
        <v>0</v>
      </c>
      <c r="O43" s="36">
        <v>0</v>
      </c>
      <c r="P43" s="36">
        <v>0</v>
      </c>
      <c r="Q43" s="36">
        <v>0</v>
      </c>
      <c r="R43" s="36">
        <v>0</v>
      </c>
      <c r="S43" s="36">
        <v>0</v>
      </c>
      <c r="T43" s="36">
        <v>0</v>
      </c>
      <c r="U43" s="36">
        <v>0</v>
      </c>
      <c r="V43" s="36">
        <v>0</v>
      </c>
    </row>
    <row r="44" spans="1:22" ht="90" x14ac:dyDescent="0.25">
      <c r="A44" s="50"/>
      <c r="B44" s="50"/>
      <c r="C44" s="20">
        <v>3</v>
      </c>
      <c r="D44" s="30" t="s">
        <v>98</v>
      </c>
      <c r="E44" s="37" t="s">
        <v>49</v>
      </c>
      <c r="F44" s="20" t="s">
        <v>46</v>
      </c>
      <c r="G44" s="34">
        <v>12.07</v>
      </c>
      <c r="H44" s="31"/>
      <c r="I44" s="22">
        <f t="shared" si="0"/>
        <v>0</v>
      </c>
      <c r="J44" s="35" t="str">
        <f t="shared" si="1"/>
        <v>OK</v>
      </c>
      <c r="K44" s="36">
        <v>0</v>
      </c>
      <c r="L44" s="36">
        <v>0</v>
      </c>
      <c r="M44" s="36">
        <v>0</v>
      </c>
      <c r="N44" s="36">
        <v>0</v>
      </c>
      <c r="O44" s="36">
        <v>0</v>
      </c>
      <c r="P44" s="36">
        <v>0</v>
      </c>
      <c r="Q44" s="36">
        <v>0</v>
      </c>
      <c r="R44" s="36">
        <v>0</v>
      </c>
      <c r="S44" s="36">
        <v>0</v>
      </c>
      <c r="T44" s="36">
        <v>0</v>
      </c>
      <c r="U44" s="36">
        <v>0</v>
      </c>
      <c r="V44" s="36">
        <v>0</v>
      </c>
    </row>
    <row r="45" spans="1:22" ht="105" x14ac:dyDescent="0.25">
      <c r="A45" s="50"/>
      <c r="B45" s="50"/>
      <c r="C45" s="20">
        <v>4</v>
      </c>
      <c r="D45" s="30" t="s">
        <v>99</v>
      </c>
      <c r="E45" s="37" t="s">
        <v>49</v>
      </c>
      <c r="F45" s="20" t="s">
        <v>46</v>
      </c>
      <c r="G45" s="34">
        <v>13.29</v>
      </c>
      <c r="H45" s="31"/>
      <c r="I45" s="22">
        <f t="shared" si="0"/>
        <v>0</v>
      </c>
      <c r="J45" s="35" t="str">
        <f t="shared" si="1"/>
        <v>OK</v>
      </c>
      <c r="K45" s="36">
        <v>0</v>
      </c>
      <c r="L45" s="36">
        <v>0</v>
      </c>
      <c r="M45" s="36">
        <v>0</v>
      </c>
      <c r="N45" s="36">
        <v>0</v>
      </c>
      <c r="O45" s="36">
        <v>0</v>
      </c>
      <c r="P45" s="36">
        <v>0</v>
      </c>
      <c r="Q45" s="36">
        <v>0</v>
      </c>
      <c r="R45" s="36">
        <v>0</v>
      </c>
      <c r="S45" s="36">
        <v>0</v>
      </c>
      <c r="T45" s="36">
        <v>0</v>
      </c>
      <c r="U45" s="36">
        <v>0</v>
      </c>
      <c r="V45" s="36">
        <v>0</v>
      </c>
    </row>
    <row r="46" spans="1:22" x14ac:dyDescent="0.25">
      <c r="A46" s="50"/>
      <c r="B46" s="50"/>
      <c r="C46" s="20">
        <v>5</v>
      </c>
      <c r="D46" s="30" t="s">
        <v>100</v>
      </c>
      <c r="E46" s="37" t="s">
        <v>49</v>
      </c>
      <c r="F46" s="20" t="s">
        <v>46</v>
      </c>
      <c r="G46" s="34">
        <v>21.01</v>
      </c>
      <c r="H46" s="31"/>
      <c r="I46" s="22">
        <f t="shared" si="0"/>
        <v>0</v>
      </c>
      <c r="J46" s="35" t="str">
        <f t="shared" si="1"/>
        <v>OK</v>
      </c>
      <c r="K46" s="36">
        <v>0</v>
      </c>
      <c r="L46" s="36">
        <v>0</v>
      </c>
      <c r="M46" s="36">
        <v>0</v>
      </c>
      <c r="N46" s="36">
        <v>0</v>
      </c>
      <c r="O46" s="36">
        <v>0</v>
      </c>
      <c r="P46" s="36">
        <v>0</v>
      </c>
      <c r="Q46" s="36">
        <v>0</v>
      </c>
      <c r="R46" s="36">
        <v>0</v>
      </c>
      <c r="S46" s="36">
        <v>0</v>
      </c>
      <c r="T46" s="36">
        <v>0</v>
      </c>
      <c r="U46" s="36">
        <v>0</v>
      </c>
      <c r="V46" s="36">
        <v>0</v>
      </c>
    </row>
    <row r="47" spans="1:22" ht="345" x14ac:dyDescent="0.25">
      <c r="A47" s="50"/>
      <c r="B47" s="50"/>
      <c r="C47" s="20">
        <v>6</v>
      </c>
      <c r="D47" s="30" t="s">
        <v>101</v>
      </c>
      <c r="E47" s="37" t="s">
        <v>49</v>
      </c>
      <c r="F47" s="20" t="s">
        <v>33</v>
      </c>
      <c r="G47" s="34">
        <v>124.58</v>
      </c>
      <c r="H47" s="31"/>
      <c r="I47" s="22">
        <f t="shared" si="0"/>
        <v>0</v>
      </c>
      <c r="J47" s="35" t="str">
        <f t="shared" si="1"/>
        <v>OK</v>
      </c>
      <c r="K47" s="36">
        <v>0</v>
      </c>
      <c r="L47" s="36">
        <v>0</v>
      </c>
      <c r="M47" s="36">
        <v>0</v>
      </c>
      <c r="N47" s="36">
        <v>0</v>
      </c>
      <c r="O47" s="36">
        <v>0</v>
      </c>
      <c r="P47" s="36">
        <v>0</v>
      </c>
      <c r="Q47" s="36">
        <v>0</v>
      </c>
      <c r="R47" s="36">
        <v>0</v>
      </c>
      <c r="S47" s="36">
        <v>0</v>
      </c>
      <c r="T47" s="36">
        <v>0</v>
      </c>
      <c r="U47" s="36">
        <v>0</v>
      </c>
      <c r="V47" s="36">
        <v>0</v>
      </c>
    </row>
    <row r="48" spans="1:22" x14ac:dyDescent="0.25">
      <c r="A48" s="50"/>
      <c r="B48" s="50"/>
      <c r="C48" s="20">
        <v>7</v>
      </c>
      <c r="D48" s="30" t="s">
        <v>102</v>
      </c>
      <c r="E48" s="37" t="s">
        <v>49</v>
      </c>
      <c r="F48" s="20" t="s">
        <v>33</v>
      </c>
      <c r="G48" s="34">
        <v>42.4</v>
      </c>
      <c r="H48" s="31"/>
      <c r="I48" s="22">
        <f t="shared" si="0"/>
        <v>0</v>
      </c>
      <c r="J48" s="35" t="str">
        <f t="shared" si="1"/>
        <v>OK</v>
      </c>
      <c r="K48" s="36">
        <v>0</v>
      </c>
      <c r="L48" s="36">
        <v>0</v>
      </c>
      <c r="M48" s="36">
        <v>0</v>
      </c>
      <c r="N48" s="36">
        <v>0</v>
      </c>
      <c r="O48" s="36">
        <v>0</v>
      </c>
      <c r="P48" s="36">
        <v>0</v>
      </c>
      <c r="Q48" s="36">
        <v>0</v>
      </c>
      <c r="R48" s="36">
        <v>0</v>
      </c>
      <c r="S48" s="36">
        <v>0</v>
      </c>
      <c r="T48" s="36">
        <v>0</v>
      </c>
      <c r="U48" s="36">
        <v>0</v>
      </c>
      <c r="V48" s="36">
        <v>0</v>
      </c>
    </row>
    <row r="49" spans="1:22" x14ac:dyDescent="0.25">
      <c r="A49" s="50"/>
      <c r="B49" s="50"/>
      <c r="C49" s="20">
        <v>8</v>
      </c>
      <c r="D49" s="30" t="s">
        <v>103</v>
      </c>
      <c r="E49" s="37" t="s">
        <v>49</v>
      </c>
      <c r="F49" s="20" t="s">
        <v>33</v>
      </c>
      <c r="G49" s="34">
        <v>97.67</v>
      </c>
      <c r="H49" s="31"/>
      <c r="I49" s="22">
        <f t="shared" si="0"/>
        <v>0</v>
      </c>
      <c r="J49" s="35" t="str">
        <f t="shared" si="1"/>
        <v>OK</v>
      </c>
      <c r="K49" s="36">
        <v>0</v>
      </c>
      <c r="L49" s="36">
        <v>0</v>
      </c>
      <c r="M49" s="36">
        <v>0</v>
      </c>
      <c r="N49" s="36">
        <v>0</v>
      </c>
      <c r="O49" s="36">
        <v>0</v>
      </c>
      <c r="P49" s="36">
        <v>0</v>
      </c>
      <c r="Q49" s="36">
        <v>0</v>
      </c>
      <c r="R49" s="36">
        <v>0</v>
      </c>
      <c r="S49" s="36">
        <v>0</v>
      </c>
      <c r="T49" s="36">
        <v>0</v>
      </c>
      <c r="U49" s="36">
        <v>0</v>
      </c>
      <c r="V49" s="36">
        <v>0</v>
      </c>
    </row>
    <row r="50" spans="1:22" x14ac:dyDescent="0.25">
      <c r="A50" s="50"/>
      <c r="B50" s="50"/>
      <c r="C50" s="20">
        <v>9</v>
      </c>
      <c r="D50" s="30" t="s">
        <v>104</v>
      </c>
      <c r="E50" s="37" t="s">
        <v>49</v>
      </c>
      <c r="F50" s="20" t="s">
        <v>33</v>
      </c>
      <c r="G50" s="34">
        <v>118.59</v>
      </c>
      <c r="H50" s="31"/>
      <c r="I50" s="22">
        <f t="shared" si="0"/>
        <v>0</v>
      </c>
      <c r="J50" s="35" t="str">
        <f t="shared" si="1"/>
        <v>OK</v>
      </c>
      <c r="K50" s="36">
        <v>0</v>
      </c>
      <c r="L50" s="36">
        <v>0</v>
      </c>
      <c r="M50" s="36">
        <v>0</v>
      </c>
      <c r="N50" s="36">
        <v>0</v>
      </c>
      <c r="O50" s="36">
        <v>0</v>
      </c>
      <c r="P50" s="36">
        <v>0</v>
      </c>
      <c r="Q50" s="36">
        <v>0</v>
      </c>
      <c r="R50" s="36">
        <v>0</v>
      </c>
      <c r="S50" s="36">
        <v>0</v>
      </c>
      <c r="T50" s="36">
        <v>0</v>
      </c>
      <c r="U50" s="36">
        <v>0</v>
      </c>
      <c r="V50" s="36">
        <v>0</v>
      </c>
    </row>
    <row r="51" spans="1:22" x14ac:dyDescent="0.25">
      <c r="A51" s="50"/>
      <c r="B51" s="50"/>
      <c r="C51" s="20">
        <v>10</v>
      </c>
      <c r="D51" s="30" t="s">
        <v>105</v>
      </c>
      <c r="E51" s="37" t="s">
        <v>49</v>
      </c>
      <c r="F51" s="20" t="s">
        <v>33</v>
      </c>
      <c r="G51" s="34">
        <v>156.18</v>
      </c>
      <c r="H51" s="31"/>
      <c r="I51" s="22">
        <f t="shared" si="0"/>
        <v>0</v>
      </c>
      <c r="J51" s="35" t="str">
        <f t="shared" si="1"/>
        <v>OK</v>
      </c>
      <c r="K51" s="36">
        <v>0</v>
      </c>
      <c r="L51" s="36">
        <v>0</v>
      </c>
      <c r="M51" s="36">
        <v>0</v>
      </c>
      <c r="N51" s="36">
        <v>0</v>
      </c>
      <c r="O51" s="36">
        <v>0</v>
      </c>
      <c r="P51" s="36">
        <v>0</v>
      </c>
      <c r="Q51" s="36">
        <v>0</v>
      </c>
      <c r="R51" s="36">
        <v>0</v>
      </c>
      <c r="S51" s="36">
        <v>0</v>
      </c>
      <c r="T51" s="36">
        <v>0</v>
      </c>
      <c r="U51" s="36">
        <v>0</v>
      </c>
      <c r="V51" s="36">
        <v>0</v>
      </c>
    </row>
    <row r="52" spans="1:22" x14ac:dyDescent="0.25">
      <c r="A52" s="50"/>
      <c r="B52" s="50"/>
      <c r="C52" s="20">
        <v>11</v>
      </c>
      <c r="D52" s="30" t="s">
        <v>106</v>
      </c>
      <c r="E52" s="37" t="s">
        <v>49</v>
      </c>
      <c r="F52" s="20" t="s">
        <v>33</v>
      </c>
      <c r="G52" s="34">
        <v>182.76</v>
      </c>
      <c r="H52" s="31"/>
      <c r="I52" s="22">
        <f t="shared" si="0"/>
        <v>0</v>
      </c>
      <c r="J52" s="35" t="str">
        <f t="shared" si="1"/>
        <v>OK</v>
      </c>
      <c r="K52" s="36">
        <v>0</v>
      </c>
      <c r="L52" s="36">
        <v>0</v>
      </c>
      <c r="M52" s="36">
        <v>0</v>
      </c>
      <c r="N52" s="36">
        <v>0</v>
      </c>
      <c r="O52" s="36">
        <v>0</v>
      </c>
      <c r="P52" s="36">
        <v>0</v>
      </c>
      <c r="Q52" s="36">
        <v>0</v>
      </c>
      <c r="R52" s="36">
        <v>0</v>
      </c>
      <c r="S52" s="36">
        <v>0</v>
      </c>
      <c r="T52" s="36">
        <v>0</v>
      </c>
      <c r="U52" s="36">
        <v>0</v>
      </c>
      <c r="V52" s="36">
        <v>0</v>
      </c>
    </row>
    <row r="53" spans="1:22" x14ac:dyDescent="0.25">
      <c r="A53" s="50"/>
      <c r="B53" s="50"/>
      <c r="C53" s="20">
        <v>12</v>
      </c>
      <c r="D53" s="30" t="s">
        <v>107</v>
      </c>
      <c r="E53" s="37" t="s">
        <v>49</v>
      </c>
      <c r="F53" s="20" t="s">
        <v>33</v>
      </c>
      <c r="G53" s="34">
        <v>19.66</v>
      </c>
      <c r="H53" s="31"/>
      <c r="I53" s="22">
        <f t="shared" si="0"/>
        <v>0</v>
      </c>
      <c r="J53" s="35" t="str">
        <f t="shared" si="1"/>
        <v>OK</v>
      </c>
      <c r="K53" s="36">
        <v>0</v>
      </c>
      <c r="L53" s="36">
        <v>0</v>
      </c>
      <c r="M53" s="36">
        <v>0</v>
      </c>
      <c r="N53" s="36">
        <v>0</v>
      </c>
      <c r="O53" s="36">
        <v>0</v>
      </c>
      <c r="P53" s="36">
        <v>0</v>
      </c>
      <c r="Q53" s="36">
        <v>0</v>
      </c>
      <c r="R53" s="36">
        <v>0</v>
      </c>
      <c r="S53" s="36">
        <v>0</v>
      </c>
      <c r="T53" s="36">
        <v>0</v>
      </c>
      <c r="U53" s="36">
        <v>0</v>
      </c>
      <c r="V53" s="36">
        <v>0</v>
      </c>
    </row>
    <row r="54" spans="1:22" ht="30" x14ac:dyDescent="0.25">
      <c r="A54" s="50"/>
      <c r="B54" s="50"/>
      <c r="C54" s="20">
        <v>13</v>
      </c>
      <c r="D54" s="30" t="s">
        <v>108</v>
      </c>
      <c r="E54" s="37" t="s">
        <v>47</v>
      </c>
      <c r="F54" s="20" t="s">
        <v>33</v>
      </c>
      <c r="G54" s="34">
        <v>2.6</v>
      </c>
      <c r="H54" s="31"/>
      <c r="I54" s="22">
        <f t="shared" si="0"/>
        <v>0</v>
      </c>
      <c r="J54" s="35" t="str">
        <f t="shared" si="1"/>
        <v>OK</v>
      </c>
      <c r="K54" s="36">
        <v>0</v>
      </c>
      <c r="L54" s="36">
        <v>0</v>
      </c>
      <c r="M54" s="36">
        <v>0</v>
      </c>
      <c r="N54" s="36">
        <v>0</v>
      </c>
      <c r="O54" s="36">
        <v>0</v>
      </c>
      <c r="P54" s="36">
        <v>0</v>
      </c>
      <c r="Q54" s="36">
        <v>0</v>
      </c>
      <c r="R54" s="36">
        <v>0</v>
      </c>
      <c r="S54" s="36">
        <v>0</v>
      </c>
      <c r="T54" s="36">
        <v>0</v>
      </c>
      <c r="U54" s="36">
        <v>0</v>
      </c>
      <c r="V54" s="36">
        <v>0</v>
      </c>
    </row>
    <row r="55" spans="1:22" x14ac:dyDescent="0.25">
      <c r="A55" s="50"/>
      <c r="B55" s="50"/>
      <c r="C55" s="20">
        <v>14</v>
      </c>
      <c r="D55" s="30" t="s">
        <v>109</v>
      </c>
      <c r="E55" s="37" t="s">
        <v>49</v>
      </c>
      <c r="F55" s="20" t="s">
        <v>33</v>
      </c>
      <c r="G55" s="34">
        <v>4.5599999999999996</v>
      </c>
      <c r="H55" s="31"/>
      <c r="I55" s="22">
        <f t="shared" si="0"/>
        <v>0</v>
      </c>
      <c r="J55" s="35" t="str">
        <f t="shared" si="1"/>
        <v>OK</v>
      </c>
      <c r="K55" s="36">
        <v>0</v>
      </c>
      <c r="L55" s="36">
        <v>0</v>
      </c>
      <c r="M55" s="36">
        <v>0</v>
      </c>
      <c r="N55" s="36">
        <v>0</v>
      </c>
      <c r="O55" s="36">
        <v>0</v>
      </c>
      <c r="P55" s="36">
        <v>0</v>
      </c>
      <c r="Q55" s="36">
        <v>0</v>
      </c>
      <c r="R55" s="36">
        <v>0</v>
      </c>
      <c r="S55" s="36">
        <v>0</v>
      </c>
      <c r="T55" s="36">
        <v>0</v>
      </c>
      <c r="U55" s="36">
        <v>0</v>
      </c>
      <c r="V55" s="36">
        <v>0</v>
      </c>
    </row>
    <row r="56" spans="1:22" x14ac:dyDescent="0.25">
      <c r="A56" s="50"/>
      <c r="B56" s="50"/>
      <c r="C56" s="20">
        <v>15</v>
      </c>
      <c r="D56" s="30" t="s">
        <v>110</v>
      </c>
      <c r="E56" s="37" t="s">
        <v>49</v>
      </c>
      <c r="F56" s="20" t="s">
        <v>33</v>
      </c>
      <c r="G56" s="34">
        <v>14.52</v>
      </c>
      <c r="H56" s="31"/>
      <c r="I56" s="22">
        <f t="shared" si="0"/>
        <v>0</v>
      </c>
      <c r="J56" s="35" t="str">
        <f t="shared" si="1"/>
        <v>OK</v>
      </c>
      <c r="K56" s="36">
        <v>0</v>
      </c>
      <c r="L56" s="36">
        <v>0</v>
      </c>
      <c r="M56" s="36">
        <v>0</v>
      </c>
      <c r="N56" s="36">
        <v>0</v>
      </c>
      <c r="O56" s="36">
        <v>0</v>
      </c>
      <c r="P56" s="36">
        <v>0</v>
      </c>
      <c r="Q56" s="36">
        <v>0</v>
      </c>
      <c r="R56" s="36">
        <v>0</v>
      </c>
      <c r="S56" s="36">
        <v>0</v>
      </c>
      <c r="T56" s="36">
        <v>0</v>
      </c>
      <c r="U56" s="36">
        <v>0</v>
      </c>
      <c r="V56" s="36">
        <v>0</v>
      </c>
    </row>
    <row r="57" spans="1:22" x14ac:dyDescent="0.25">
      <c r="A57" s="50"/>
      <c r="B57" s="50"/>
      <c r="C57" s="20">
        <v>16</v>
      </c>
      <c r="D57" s="30" t="s">
        <v>111</v>
      </c>
      <c r="E57" s="37" t="s">
        <v>49</v>
      </c>
      <c r="F57" s="20" t="s">
        <v>33</v>
      </c>
      <c r="G57" s="34">
        <v>5.9</v>
      </c>
      <c r="H57" s="31"/>
      <c r="I57" s="22">
        <f t="shared" si="0"/>
        <v>0</v>
      </c>
      <c r="J57" s="35" t="str">
        <f t="shared" si="1"/>
        <v>OK</v>
      </c>
      <c r="K57" s="36">
        <v>0</v>
      </c>
      <c r="L57" s="36">
        <v>0</v>
      </c>
      <c r="M57" s="36">
        <v>0</v>
      </c>
      <c r="N57" s="36">
        <v>0</v>
      </c>
      <c r="O57" s="36">
        <v>0</v>
      </c>
      <c r="P57" s="36">
        <v>0</v>
      </c>
      <c r="Q57" s="36">
        <v>0</v>
      </c>
      <c r="R57" s="36">
        <v>0</v>
      </c>
      <c r="S57" s="36">
        <v>0</v>
      </c>
      <c r="T57" s="36">
        <v>0</v>
      </c>
      <c r="U57" s="36">
        <v>0</v>
      </c>
      <c r="V57" s="36">
        <v>0</v>
      </c>
    </row>
    <row r="58" spans="1:22" x14ac:dyDescent="0.25">
      <c r="A58" s="50"/>
      <c r="B58" s="50"/>
      <c r="C58" s="20">
        <v>17</v>
      </c>
      <c r="D58" s="30" t="s">
        <v>112</v>
      </c>
      <c r="E58" s="37" t="s">
        <v>49</v>
      </c>
      <c r="F58" s="20" t="s">
        <v>33</v>
      </c>
      <c r="G58" s="34">
        <v>12.59</v>
      </c>
      <c r="H58" s="31"/>
      <c r="I58" s="22">
        <f t="shared" si="0"/>
        <v>0</v>
      </c>
      <c r="J58" s="35" t="str">
        <f t="shared" si="1"/>
        <v>OK</v>
      </c>
      <c r="K58" s="36">
        <v>0</v>
      </c>
      <c r="L58" s="36">
        <v>0</v>
      </c>
      <c r="M58" s="36">
        <v>0</v>
      </c>
      <c r="N58" s="36">
        <v>0</v>
      </c>
      <c r="O58" s="36">
        <v>0</v>
      </c>
      <c r="P58" s="36">
        <v>0</v>
      </c>
      <c r="Q58" s="36">
        <v>0</v>
      </c>
      <c r="R58" s="36">
        <v>0</v>
      </c>
      <c r="S58" s="36">
        <v>0</v>
      </c>
      <c r="T58" s="36">
        <v>0</v>
      </c>
      <c r="U58" s="36">
        <v>0</v>
      </c>
      <c r="V58" s="36">
        <v>0</v>
      </c>
    </row>
    <row r="59" spans="1:22" x14ac:dyDescent="0.25">
      <c r="A59" s="50"/>
      <c r="B59" s="50"/>
      <c r="C59" s="20">
        <v>18</v>
      </c>
      <c r="D59" s="30" t="s">
        <v>113</v>
      </c>
      <c r="E59" s="37" t="s">
        <v>49</v>
      </c>
      <c r="F59" s="20" t="s">
        <v>33</v>
      </c>
      <c r="G59" s="34">
        <v>12.71</v>
      </c>
      <c r="H59" s="31"/>
      <c r="I59" s="22">
        <f t="shared" si="0"/>
        <v>0</v>
      </c>
      <c r="J59" s="35" t="str">
        <f t="shared" si="1"/>
        <v>OK</v>
      </c>
      <c r="K59" s="36">
        <v>0</v>
      </c>
      <c r="L59" s="36">
        <v>0</v>
      </c>
      <c r="M59" s="36">
        <v>0</v>
      </c>
      <c r="N59" s="36">
        <v>0</v>
      </c>
      <c r="O59" s="36">
        <v>0</v>
      </c>
      <c r="P59" s="36">
        <v>0</v>
      </c>
      <c r="Q59" s="36">
        <v>0</v>
      </c>
      <c r="R59" s="36">
        <v>0</v>
      </c>
      <c r="S59" s="36">
        <v>0</v>
      </c>
      <c r="T59" s="36">
        <v>0</v>
      </c>
      <c r="U59" s="36">
        <v>0</v>
      </c>
      <c r="V59" s="36">
        <v>0</v>
      </c>
    </row>
    <row r="60" spans="1:22" x14ac:dyDescent="0.25">
      <c r="A60" s="50"/>
      <c r="B60" s="50"/>
      <c r="C60" s="20">
        <v>19</v>
      </c>
      <c r="D60" s="30" t="s">
        <v>114</v>
      </c>
      <c r="E60" s="37" t="s">
        <v>49</v>
      </c>
      <c r="F60" s="20" t="s">
        <v>33</v>
      </c>
      <c r="G60" s="34">
        <v>9.27</v>
      </c>
      <c r="H60" s="31"/>
      <c r="I60" s="22">
        <f t="shared" si="0"/>
        <v>0</v>
      </c>
      <c r="J60" s="35" t="str">
        <f t="shared" si="1"/>
        <v>OK</v>
      </c>
      <c r="K60" s="36">
        <v>0</v>
      </c>
      <c r="L60" s="36">
        <v>0</v>
      </c>
      <c r="M60" s="36">
        <v>0</v>
      </c>
      <c r="N60" s="36">
        <v>0</v>
      </c>
      <c r="O60" s="36">
        <v>0</v>
      </c>
      <c r="P60" s="36">
        <v>0</v>
      </c>
      <c r="Q60" s="36">
        <v>0</v>
      </c>
      <c r="R60" s="36">
        <v>0</v>
      </c>
      <c r="S60" s="36">
        <v>0</v>
      </c>
      <c r="T60" s="36">
        <v>0</v>
      </c>
      <c r="U60" s="36">
        <v>0</v>
      </c>
      <c r="V60" s="36">
        <v>0</v>
      </c>
    </row>
    <row r="61" spans="1:22" ht="30" x14ac:dyDescent="0.25">
      <c r="A61" s="50"/>
      <c r="B61" s="50"/>
      <c r="C61" s="20">
        <v>20</v>
      </c>
      <c r="D61" s="30" t="s">
        <v>115</v>
      </c>
      <c r="E61" s="37" t="s">
        <v>47</v>
      </c>
      <c r="F61" s="20" t="s">
        <v>33</v>
      </c>
      <c r="G61" s="34">
        <v>5.25</v>
      </c>
      <c r="H61" s="31"/>
      <c r="I61" s="22">
        <f t="shared" si="0"/>
        <v>0</v>
      </c>
      <c r="J61" s="35" t="str">
        <f t="shared" si="1"/>
        <v>OK</v>
      </c>
      <c r="K61" s="36">
        <v>0</v>
      </c>
      <c r="L61" s="36">
        <v>0</v>
      </c>
      <c r="M61" s="36">
        <v>0</v>
      </c>
      <c r="N61" s="36">
        <v>0</v>
      </c>
      <c r="O61" s="36">
        <v>0</v>
      </c>
      <c r="P61" s="36">
        <v>0</v>
      </c>
      <c r="Q61" s="36">
        <v>0</v>
      </c>
      <c r="R61" s="36">
        <v>0</v>
      </c>
      <c r="S61" s="36">
        <v>0</v>
      </c>
      <c r="T61" s="36">
        <v>0</v>
      </c>
      <c r="U61" s="36">
        <v>0</v>
      </c>
      <c r="V61" s="36">
        <v>0</v>
      </c>
    </row>
    <row r="62" spans="1:22" ht="30" x14ac:dyDescent="0.25">
      <c r="A62" s="50"/>
      <c r="B62" s="50"/>
      <c r="C62" s="20">
        <v>21</v>
      </c>
      <c r="D62" s="30" t="s">
        <v>116</v>
      </c>
      <c r="E62" s="37" t="s">
        <v>47</v>
      </c>
      <c r="F62" s="20" t="s">
        <v>33</v>
      </c>
      <c r="G62" s="34">
        <v>3.72</v>
      </c>
      <c r="H62" s="31"/>
      <c r="I62" s="22">
        <f t="shared" si="0"/>
        <v>0</v>
      </c>
      <c r="J62" s="35" t="str">
        <f t="shared" si="1"/>
        <v>OK</v>
      </c>
      <c r="K62" s="36">
        <v>0</v>
      </c>
      <c r="L62" s="36">
        <v>0</v>
      </c>
      <c r="M62" s="36">
        <v>0</v>
      </c>
      <c r="N62" s="36">
        <v>0</v>
      </c>
      <c r="O62" s="36">
        <v>0</v>
      </c>
      <c r="P62" s="36">
        <v>0</v>
      </c>
      <c r="Q62" s="36">
        <v>0</v>
      </c>
      <c r="R62" s="36">
        <v>0</v>
      </c>
      <c r="S62" s="36">
        <v>0</v>
      </c>
      <c r="T62" s="36">
        <v>0</v>
      </c>
      <c r="U62" s="36">
        <v>0</v>
      </c>
      <c r="V62" s="36">
        <v>0</v>
      </c>
    </row>
    <row r="63" spans="1:22" ht="30" x14ac:dyDescent="0.25">
      <c r="A63" s="50"/>
      <c r="B63" s="50"/>
      <c r="C63" s="20">
        <v>22</v>
      </c>
      <c r="D63" s="30" t="s">
        <v>117</v>
      </c>
      <c r="E63" s="37" t="s">
        <v>47</v>
      </c>
      <c r="F63" s="20" t="s">
        <v>33</v>
      </c>
      <c r="G63" s="34">
        <v>4.5999999999999996</v>
      </c>
      <c r="H63" s="31"/>
      <c r="I63" s="22">
        <f t="shared" si="0"/>
        <v>0</v>
      </c>
      <c r="J63" s="35" t="str">
        <f t="shared" si="1"/>
        <v>OK</v>
      </c>
      <c r="K63" s="36">
        <v>0</v>
      </c>
      <c r="L63" s="36">
        <v>0</v>
      </c>
      <c r="M63" s="36">
        <v>0</v>
      </c>
      <c r="N63" s="36">
        <v>0</v>
      </c>
      <c r="O63" s="36">
        <v>0</v>
      </c>
      <c r="P63" s="36">
        <v>0</v>
      </c>
      <c r="Q63" s="36">
        <v>0</v>
      </c>
      <c r="R63" s="36">
        <v>0</v>
      </c>
      <c r="S63" s="36">
        <v>0</v>
      </c>
      <c r="T63" s="36">
        <v>0</v>
      </c>
      <c r="U63" s="36">
        <v>0</v>
      </c>
      <c r="V63" s="36">
        <v>0</v>
      </c>
    </row>
    <row r="64" spans="1:22" ht="30" x14ac:dyDescent="0.25">
      <c r="A64" s="50"/>
      <c r="B64" s="50"/>
      <c r="C64" s="20">
        <v>23</v>
      </c>
      <c r="D64" s="30" t="s">
        <v>118</v>
      </c>
      <c r="E64" s="37" t="s">
        <v>47</v>
      </c>
      <c r="F64" s="20" t="s">
        <v>33</v>
      </c>
      <c r="G64" s="34">
        <v>8.4</v>
      </c>
      <c r="H64" s="31"/>
      <c r="I64" s="22">
        <f t="shared" si="0"/>
        <v>0</v>
      </c>
      <c r="J64" s="35" t="str">
        <f t="shared" si="1"/>
        <v>OK</v>
      </c>
      <c r="K64" s="36">
        <v>0</v>
      </c>
      <c r="L64" s="36">
        <v>0</v>
      </c>
      <c r="M64" s="36">
        <v>0</v>
      </c>
      <c r="N64" s="36">
        <v>0</v>
      </c>
      <c r="O64" s="36">
        <v>0</v>
      </c>
      <c r="P64" s="36">
        <v>0</v>
      </c>
      <c r="Q64" s="36">
        <v>0</v>
      </c>
      <c r="R64" s="36">
        <v>0</v>
      </c>
      <c r="S64" s="36">
        <v>0</v>
      </c>
      <c r="T64" s="36">
        <v>0</v>
      </c>
      <c r="U64" s="36">
        <v>0</v>
      </c>
      <c r="V64" s="36">
        <v>0</v>
      </c>
    </row>
    <row r="65" spans="1:22" ht="30" x14ac:dyDescent="0.25">
      <c r="A65" s="50"/>
      <c r="B65" s="50"/>
      <c r="C65" s="20">
        <v>24</v>
      </c>
      <c r="D65" s="30" t="s">
        <v>119</v>
      </c>
      <c r="E65" s="37" t="s">
        <v>47</v>
      </c>
      <c r="F65" s="20" t="s">
        <v>33</v>
      </c>
      <c r="G65" s="34">
        <v>6.6</v>
      </c>
      <c r="H65" s="31"/>
      <c r="I65" s="22">
        <f t="shared" si="0"/>
        <v>0</v>
      </c>
      <c r="J65" s="35" t="str">
        <f t="shared" si="1"/>
        <v>OK</v>
      </c>
      <c r="K65" s="36">
        <v>0</v>
      </c>
      <c r="L65" s="36">
        <v>0</v>
      </c>
      <c r="M65" s="36">
        <v>0</v>
      </c>
      <c r="N65" s="36">
        <v>0</v>
      </c>
      <c r="O65" s="36">
        <v>0</v>
      </c>
      <c r="P65" s="36">
        <v>0</v>
      </c>
      <c r="Q65" s="36">
        <v>0</v>
      </c>
      <c r="R65" s="36">
        <v>0</v>
      </c>
      <c r="S65" s="36">
        <v>0</v>
      </c>
      <c r="T65" s="36">
        <v>0</v>
      </c>
      <c r="U65" s="36">
        <v>0</v>
      </c>
      <c r="V65" s="36">
        <v>0</v>
      </c>
    </row>
    <row r="66" spans="1:22" ht="75" x14ac:dyDescent="0.25">
      <c r="A66" s="50"/>
      <c r="B66" s="50"/>
      <c r="C66" s="20">
        <v>25</v>
      </c>
      <c r="D66" s="30" t="s">
        <v>120</v>
      </c>
      <c r="E66" s="37" t="s">
        <v>49</v>
      </c>
      <c r="F66" s="20" t="s">
        <v>33</v>
      </c>
      <c r="G66" s="34">
        <v>41.76</v>
      </c>
      <c r="H66" s="31"/>
      <c r="I66" s="22">
        <f t="shared" si="0"/>
        <v>0</v>
      </c>
      <c r="J66" s="35" t="str">
        <f t="shared" si="1"/>
        <v>OK</v>
      </c>
      <c r="K66" s="36">
        <v>0</v>
      </c>
      <c r="L66" s="36">
        <v>0</v>
      </c>
      <c r="M66" s="36">
        <v>0</v>
      </c>
      <c r="N66" s="36">
        <v>0</v>
      </c>
      <c r="O66" s="36">
        <v>0</v>
      </c>
      <c r="P66" s="36">
        <v>0</v>
      </c>
      <c r="Q66" s="36">
        <v>0</v>
      </c>
      <c r="R66" s="36">
        <v>0</v>
      </c>
      <c r="S66" s="36">
        <v>0</v>
      </c>
      <c r="T66" s="36">
        <v>0</v>
      </c>
      <c r="U66" s="36">
        <v>0</v>
      </c>
      <c r="V66" s="36">
        <v>0</v>
      </c>
    </row>
    <row r="67" spans="1:22" x14ac:dyDescent="0.25">
      <c r="A67" s="50"/>
      <c r="B67" s="50"/>
      <c r="C67" s="20">
        <v>26</v>
      </c>
      <c r="D67" s="30" t="s">
        <v>121</v>
      </c>
      <c r="E67" s="37" t="s">
        <v>49</v>
      </c>
      <c r="F67" s="20" t="s">
        <v>33</v>
      </c>
      <c r="G67" s="34">
        <v>10.48</v>
      </c>
      <c r="H67" s="31"/>
      <c r="I67" s="22">
        <f t="shared" si="0"/>
        <v>0</v>
      </c>
      <c r="J67" s="35" t="str">
        <f t="shared" si="1"/>
        <v>OK</v>
      </c>
      <c r="K67" s="36">
        <v>0</v>
      </c>
      <c r="L67" s="36">
        <v>0</v>
      </c>
      <c r="M67" s="36">
        <v>0</v>
      </c>
      <c r="N67" s="36">
        <v>0</v>
      </c>
      <c r="O67" s="36">
        <v>0</v>
      </c>
      <c r="P67" s="36">
        <v>0</v>
      </c>
      <c r="Q67" s="36">
        <v>0</v>
      </c>
      <c r="R67" s="36">
        <v>0</v>
      </c>
      <c r="S67" s="36">
        <v>0</v>
      </c>
      <c r="T67" s="36">
        <v>0</v>
      </c>
      <c r="U67" s="36">
        <v>0</v>
      </c>
      <c r="V67" s="36">
        <v>0</v>
      </c>
    </row>
    <row r="68" spans="1:22" x14ac:dyDescent="0.25">
      <c r="A68" s="50"/>
      <c r="B68" s="50"/>
      <c r="C68" s="20">
        <v>27</v>
      </c>
      <c r="D68" s="30" t="s">
        <v>122</v>
      </c>
      <c r="E68" s="37" t="s">
        <v>49</v>
      </c>
      <c r="F68" s="20" t="s">
        <v>33</v>
      </c>
      <c r="G68" s="34">
        <v>13.52</v>
      </c>
      <c r="H68" s="31"/>
      <c r="I68" s="22">
        <f t="shared" si="0"/>
        <v>0</v>
      </c>
      <c r="J68" s="35" t="str">
        <f t="shared" si="1"/>
        <v>OK</v>
      </c>
      <c r="K68" s="36">
        <v>0</v>
      </c>
      <c r="L68" s="36">
        <v>0</v>
      </c>
      <c r="M68" s="36">
        <v>0</v>
      </c>
      <c r="N68" s="36">
        <v>0</v>
      </c>
      <c r="O68" s="36">
        <v>0</v>
      </c>
      <c r="P68" s="36">
        <v>0</v>
      </c>
      <c r="Q68" s="36">
        <v>0</v>
      </c>
      <c r="R68" s="36">
        <v>0</v>
      </c>
      <c r="S68" s="36">
        <v>0</v>
      </c>
      <c r="T68" s="36">
        <v>0</v>
      </c>
      <c r="U68" s="36">
        <v>0</v>
      </c>
      <c r="V68" s="36">
        <v>0</v>
      </c>
    </row>
    <row r="69" spans="1:22" x14ac:dyDescent="0.25">
      <c r="A69" s="50"/>
      <c r="B69" s="50"/>
      <c r="C69" s="20">
        <v>28</v>
      </c>
      <c r="D69" s="30" t="s">
        <v>123</v>
      </c>
      <c r="E69" s="37" t="s">
        <v>47</v>
      </c>
      <c r="F69" s="20" t="s">
        <v>33</v>
      </c>
      <c r="G69" s="34">
        <v>4.6500000000000004</v>
      </c>
      <c r="H69" s="31"/>
      <c r="I69" s="22">
        <f t="shared" ref="I69:I132" si="2">H69-(SUM(K69:V69))</f>
        <v>0</v>
      </c>
      <c r="J69" s="35" t="str">
        <f t="shared" ref="J69:J132" si="3">IF(I69&lt;0,"ATENÇÃO","OK")</f>
        <v>OK</v>
      </c>
      <c r="K69" s="36">
        <v>0</v>
      </c>
      <c r="L69" s="36">
        <v>0</v>
      </c>
      <c r="M69" s="36">
        <v>0</v>
      </c>
      <c r="N69" s="36">
        <v>0</v>
      </c>
      <c r="O69" s="36">
        <v>0</v>
      </c>
      <c r="P69" s="36">
        <v>0</v>
      </c>
      <c r="Q69" s="36">
        <v>0</v>
      </c>
      <c r="R69" s="36">
        <v>0</v>
      </c>
      <c r="S69" s="36">
        <v>0</v>
      </c>
      <c r="T69" s="36">
        <v>0</v>
      </c>
      <c r="U69" s="36">
        <v>0</v>
      </c>
      <c r="V69" s="36">
        <v>0</v>
      </c>
    </row>
    <row r="70" spans="1:22" x14ac:dyDescent="0.25">
      <c r="A70" s="50"/>
      <c r="B70" s="50"/>
      <c r="C70" s="20">
        <v>29</v>
      </c>
      <c r="D70" s="30" t="s">
        <v>124</v>
      </c>
      <c r="E70" s="37" t="s">
        <v>47</v>
      </c>
      <c r="F70" s="20" t="s">
        <v>33</v>
      </c>
      <c r="G70" s="34">
        <v>3.7</v>
      </c>
      <c r="H70" s="31"/>
      <c r="I70" s="22">
        <f t="shared" si="2"/>
        <v>0</v>
      </c>
      <c r="J70" s="35" t="str">
        <f t="shared" si="3"/>
        <v>OK</v>
      </c>
      <c r="K70" s="36">
        <v>0</v>
      </c>
      <c r="L70" s="36">
        <v>0</v>
      </c>
      <c r="M70" s="36">
        <v>0</v>
      </c>
      <c r="N70" s="36">
        <v>0</v>
      </c>
      <c r="O70" s="36">
        <v>0</v>
      </c>
      <c r="P70" s="36">
        <v>0</v>
      </c>
      <c r="Q70" s="36">
        <v>0</v>
      </c>
      <c r="R70" s="36">
        <v>0</v>
      </c>
      <c r="S70" s="36">
        <v>0</v>
      </c>
      <c r="T70" s="36">
        <v>0</v>
      </c>
      <c r="U70" s="36">
        <v>0</v>
      </c>
      <c r="V70" s="36">
        <v>0</v>
      </c>
    </row>
    <row r="71" spans="1:22" ht="45" x14ac:dyDescent="0.25">
      <c r="A71" s="50"/>
      <c r="B71" s="50"/>
      <c r="C71" s="20">
        <v>30</v>
      </c>
      <c r="D71" s="30" t="s">
        <v>125</v>
      </c>
      <c r="E71" s="37" t="s">
        <v>49</v>
      </c>
      <c r="F71" s="20" t="s">
        <v>33</v>
      </c>
      <c r="G71" s="34">
        <v>6.82</v>
      </c>
      <c r="H71" s="31"/>
      <c r="I71" s="22">
        <f t="shared" si="2"/>
        <v>0</v>
      </c>
      <c r="J71" s="35" t="str">
        <f t="shared" si="3"/>
        <v>OK</v>
      </c>
      <c r="K71" s="36">
        <v>0</v>
      </c>
      <c r="L71" s="36">
        <v>0</v>
      </c>
      <c r="M71" s="36">
        <v>0</v>
      </c>
      <c r="N71" s="36">
        <v>0</v>
      </c>
      <c r="O71" s="36">
        <v>0</v>
      </c>
      <c r="P71" s="36">
        <v>0</v>
      </c>
      <c r="Q71" s="36">
        <v>0</v>
      </c>
      <c r="R71" s="36">
        <v>0</v>
      </c>
      <c r="S71" s="36">
        <v>0</v>
      </c>
      <c r="T71" s="36">
        <v>0</v>
      </c>
      <c r="U71" s="36">
        <v>0</v>
      </c>
      <c r="V71" s="36">
        <v>0</v>
      </c>
    </row>
    <row r="72" spans="1:22" ht="30" x14ac:dyDescent="0.25">
      <c r="A72" s="50"/>
      <c r="B72" s="50"/>
      <c r="C72" s="20">
        <v>31</v>
      </c>
      <c r="D72" s="30" t="s">
        <v>126</v>
      </c>
      <c r="E72" s="37" t="s">
        <v>47</v>
      </c>
      <c r="F72" s="20" t="s">
        <v>33</v>
      </c>
      <c r="G72" s="34">
        <v>94.14</v>
      </c>
      <c r="H72" s="31"/>
      <c r="I72" s="22">
        <f t="shared" si="2"/>
        <v>0</v>
      </c>
      <c r="J72" s="35" t="str">
        <f t="shared" si="3"/>
        <v>OK</v>
      </c>
      <c r="K72" s="36">
        <v>0</v>
      </c>
      <c r="L72" s="36">
        <v>0</v>
      </c>
      <c r="M72" s="36">
        <v>0</v>
      </c>
      <c r="N72" s="36">
        <v>0</v>
      </c>
      <c r="O72" s="36">
        <v>0</v>
      </c>
      <c r="P72" s="36">
        <v>0</v>
      </c>
      <c r="Q72" s="36">
        <v>0</v>
      </c>
      <c r="R72" s="36">
        <v>0</v>
      </c>
      <c r="S72" s="36">
        <v>0</v>
      </c>
      <c r="T72" s="36">
        <v>0</v>
      </c>
      <c r="U72" s="36">
        <v>0</v>
      </c>
      <c r="V72" s="36">
        <v>0</v>
      </c>
    </row>
    <row r="73" spans="1:22" ht="45" x14ac:dyDescent="0.25">
      <c r="A73" s="50"/>
      <c r="B73" s="50"/>
      <c r="C73" s="20">
        <v>32</v>
      </c>
      <c r="D73" s="30" t="s">
        <v>127</v>
      </c>
      <c r="E73" s="37" t="s">
        <v>49</v>
      </c>
      <c r="F73" s="20" t="s">
        <v>33</v>
      </c>
      <c r="G73" s="34">
        <v>20.8</v>
      </c>
      <c r="H73" s="31"/>
      <c r="I73" s="22">
        <f t="shared" si="2"/>
        <v>0</v>
      </c>
      <c r="J73" s="35" t="str">
        <f t="shared" si="3"/>
        <v>OK</v>
      </c>
      <c r="K73" s="36">
        <v>0</v>
      </c>
      <c r="L73" s="36">
        <v>0</v>
      </c>
      <c r="M73" s="36">
        <v>0</v>
      </c>
      <c r="N73" s="36">
        <v>0</v>
      </c>
      <c r="O73" s="36">
        <v>0</v>
      </c>
      <c r="P73" s="36">
        <v>0</v>
      </c>
      <c r="Q73" s="36">
        <v>0</v>
      </c>
      <c r="R73" s="36">
        <v>0</v>
      </c>
      <c r="S73" s="36">
        <v>0</v>
      </c>
      <c r="T73" s="36">
        <v>0</v>
      </c>
      <c r="U73" s="36">
        <v>0</v>
      </c>
      <c r="V73" s="36">
        <v>0</v>
      </c>
    </row>
    <row r="74" spans="1:22" ht="45" x14ac:dyDescent="0.25">
      <c r="A74" s="50"/>
      <c r="B74" s="50"/>
      <c r="C74" s="20">
        <v>33</v>
      </c>
      <c r="D74" s="30" t="s">
        <v>128</v>
      </c>
      <c r="E74" s="37" t="s">
        <v>47</v>
      </c>
      <c r="F74" s="20" t="s">
        <v>33</v>
      </c>
      <c r="G74" s="34">
        <v>69.319999999999993</v>
      </c>
      <c r="H74" s="31"/>
      <c r="I74" s="22">
        <f t="shared" si="2"/>
        <v>0</v>
      </c>
      <c r="J74" s="35" t="str">
        <f t="shared" si="3"/>
        <v>OK</v>
      </c>
      <c r="K74" s="36">
        <v>0</v>
      </c>
      <c r="L74" s="36">
        <v>0</v>
      </c>
      <c r="M74" s="36">
        <v>0</v>
      </c>
      <c r="N74" s="36">
        <v>0</v>
      </c>
      <c r="O74" s="36">
        <v>0</v>
      </c>
      <c r="P74" s="36">
        <v>0</v>
      </c>
      <c r="Q74" s="36">
        <v>0</v>
      </c>
      <c r="R74" s="36">
        <v>0</v>
      </c>
      <c r="S74" s="36">
        <v>0</v>
      </c>
      <c r="T74" s="36">
        <v>0</v>
      </c>
      <c r="U74" s="36">
        <v>0</v>
      </c>
      <c r="V74" s="36">
        <v>0</v>
      </c>
    </row>
    <row r="75" spans="1:22" ht="45" x14ac:dyDescent="0.25">
      <c r="A75" s="50"/>
      <c r="B75" s="50"/>
      <c r="C75" s="20">
        <v>34</v>
      </c>
      <c r="D75" s="30" t="s">
        <v>129</v>
      </c>
      <c r="E75" s="37" t="s">
        <v>47</v>
      </c>
      <c r="F75" s="20" t="s">
        <v>33</v>
      </c>
      <c r="G75" s="34">
        <v>5.71</v>
      </c>
      <c r="H75" s="31"/>
      <c r="I75" s="22">
        <f t="shared" si="2"/>
        <v>0</v>
      </c>
      <c r="J75" s="35" t="str">
        <f t="shared" si="3"/>
        <v>OK</v>
      </c>
      <c r="K75" s="36">
        <v>0</v>
      </c>
      <c r="L75" s="36">
        <v>0</v>
      </c>
      <c r="M75" s="36">
        <v>0</v>
      </c>
      <c r="N75" s="36">
        <v>0</v>
      </c>
      <c r="O75" s="36">
        <v>0</v>
      </c>
      <c r="P75" s="36">
        <v>0</v>
      </c>
      <c r="Q75" s="36">
        <v>0</v>
      </c>
      <c r="R75" s="36">
        <v>0</v>
      </c>
      <c r="S75" s="36">
        <v>0</v>
      </c>
      <c r="T75" s="36">
        <v>0</v>
      </c>
      <c r="U75" s="36">
        <v>0</v>
      </c>
      <c r="V75" s="36">
        <v>0</v>
      </c>
    </row>
    <row r="76" spans="1:22" ht="30" x14ac:dyDescent="0.25">
      <c r="A76" s="50"/>
      <c r="B76" s="50"/>
      <c r="C76" s="20">
        <v>35</v>
      </c>
      <c r="D76" s="30" t="s">
        <v>130</v>
      </c>
      <c r="E76" s="37" t="s">
        <v>49</v>
      </c>
      <c r="F76" s="20" t="s">
        <v>33</v>
      </c>
      <c r="G76" s="34">
        <v>9.73</v>
      </c>
      <c r="H76" s="31"/>
      <c r="I76" s="22">
        <f t="shared" si="2"/>
        <v>0</v>
      </c>
      <c r="J76" s="35" t="str">
        <f t="shared" si="3"/>
        <v>OK</v>
      </c>
      <c r="K76" s="36">
        <v>0</v>
      </c>
      <c r="L76" s="36">
        <v>0</v>
      </c>
      <c r="M76" s="36">
        <v>0</v>
      </c>
      <c r="N76" s="36">
        <v>0</v>
      </c>
      <c r="O76" s="36">
        <v>0</v>
      </c>
      <c r="P76" s="36">
        <v>0</v>
      </c>
      <c r="Q76" s="36">
        <v>0</v>
      </c>
      <c r="R76" s="36">
        <v>0</v>
      </c>
      <c r="S76" s="36">
        <v>0</v>
      </c>
      <c r="T76" s="36">
        <v>0</v>
      </c>
      <c r="U76" s="36">
        <v>0</v>
      </c>
      <c r="V76" s="36">
        <v>0</v>
      </c>
    </row>
    <row r="77" spans="1:22" ht="30" x14ac:dyDescent="0.25">
      <c r="A77" s="50"/>
      <c r="B77" s="50"/>
      <c r="C77" s="20">
        <v>36</v>
      </c>
      <c r="D77" s="30" t="s">
        <v>131</v>
      </c>
      <c r="E77" s="37" t="s">
        <v>49</v>
      </c>
      <c r="F77" s="20" t="s">
        <v>33</v>
      </c>
      <c r="G77" s="34">
        <v>9.73</v>
      </c>
      <c r="H77" s="31"/>
      <c r="I77" s="22">
        <f t="shared" si="2"/>
        <v>0</v>
      </c>
      <c r="J77" s="35" t="str">
        <f t="shared" si="3"/>
        <v>OK</v>
      </c>
      <c r="K77" s="36">
        <v>0</v>
      </c>
      <c r="L77" s="36">
        <v>0</v>
      </c>
      <c r="M77" s="36">
        <v>0</v>
      </c>
      <c r="N77" s="36">
        <v>0</v>
      </c>
      <c r="O77" s="36">
        <v>0</v>
      </c>
      <c r="P77" s="36">
        <v>0</v>
      </c>
      <c r="Q77" s="36">
        <v>0</v>
      </c>
      <c r="R77" s="36">
        <v>0</v>
      </c>
      <c r="S77" s="36">
        <v>0</v>
      </c>
      <c r="T77" s="36">
        <v>0</v>
      </c>
      <c r="U77" s="36">
        <v>0</v>
      </c>
      <c r="V77" s="36">
        <v>0</v>
      </c>
    </row>
    <row r="78" spans="1:22" ht="60" x14ac:dyDescent="0.25">
      <c r="A78" s="50"/>
      <c r="B78" s="50"/>
      <c r="C78" s="20">
        <v>37</v>
      </c>
      <c r="D78" s="30" t="s">
        <v>132</v>
      </c>
      <c r="E78" s="37" t="s">
        <v>49</v>
      </c>
      <c r="F78" s="20" t="s">
        <v>33</v>
      </c>
      <c r="G78" s="34">
        <v>4.12</v>
      </c>
      <c r="H78" s="31"/>
      <c r="I78" s="22">
        <f t="shared" si="2"/>
        <v>0</v>
      </c>
      <c r="J78" s="35" t="str">
        <f t="shared" si="3"/>
        <v>OK</v>
      </c>
      <c r="K78" s="36">
        <v>0</v>
      </c>
      <c r="L78" s="36">
        <v>0</v>
      </c>
      <c r="M78" s="36">
        <v>0</v>
      </c>
      <c r="N78" s="36">
        <v>0</v>
      </c>
      <c r="O78" s="36">
        <v>0</v>
      </c>
      <c r="P78" s="36">
        <v>0</v>
      </c>
      <c r="Q78" s="36">
        <v>0</v>
      </c>
      <c r="R78" s="36">
        <v>0</v>
      </c>
      <c r="S78" s="36">
        <v>0</v>
      </c>
      <c r="T78" s="36">
        <v>0</v>
      </c>
      <c r="U78" s="36">
        <v>0</v>
      </c>
      <c r="V78" s="36">
        <v>0</v>
      </c>
    </row>
    <row r="79" spans="1:22" ht="30" x14ac:dyDescent="0.25">
      <c r="A79" s="50"/>
      <c r="B79" s="50"/>
      <c r="C79" s="20">
        <v>38</v>
      </c>
      <c r="D79" s="30" t="s">
        <v>133</v>
      </c>
      <c r="E79" s="37" t="s">
        <v>47</v>
      </c>
      <c r="F79" s="20" t="s">
        <v>33</v>
      </c>
      <c r="G79" s="34">
        <v>11.5</v>
      </c>
      <c r="H79" s="31"/>
      <c r="I79" s="22">
        <f t="shared" si="2"/>
        <v>0</v>
      </c>
      <c r="J79" s="35" t="str">
        <f t="shared" si="3"/>
        <v>OK</v>
      </c>
      <c r="K79" s="36">
        <v>0</v>
      </c>
      <c r="L79" s="36">
        <v>0</v>
      </c>
      <c r="M79" s="36">
        <v>0</v>
      </c>
      <c r="N79" s="36">
        <v>0</v>
      </c>
      <c r="O79" s="36">
        <v>0</v>
      </c>
      <c r="P79" s="36">
        <v>0</v>
      </c>
      <c r="Q79" s="36">
        <v>0</v>
      </c>
      <c r="R79" s="36">
        <v>0</v>
      </c>
      <c r="S79" s="36">
        <v>0</v>
      </c>
      <c r="T79" s="36">
        <v>0</v>
      </c>
      <c r="U79" s="36">
        <v>0</v>
      </c>
      <c r="V79" s="36">
        <v>0</v>
      </c>
    </row>
    <row r="80" spans="1:22" ht="60" x14ac:dyDescent="0.25">
      <c r="A80" s="50"/>
      <c r="B80" s="50"/>
      <c r="C80" s="20">
        <v>39</v>
      </c>
      <c r="D80" s="30" t="s">
        <v>134</v>
      </c>
      <c r="E80" s="37" t="s">
        <v>49</v>
      </c>
      <c r="F80" s="20" t="s">
        <v>45</v>
      </c>
      <c r="G80" s="34">
        <v>31.55</v>
      </c>
      <c r="H80" s="31"/>
      <c r="I80" s="22">
        <f t="shared" si="2"/>
        <v>0</v>
      </c>
      <c r="J80" s="35" t="str">
        <f t="shared" si="3"/>
        <v>OK</v>
      </c>
      <c r="K80" s="36">
        <v>0</v>
      </c>
      <c r="L80" s="36">
        <v>0</v>
      </c>
      <c r="M80" s="36">
        <v>0</v>
      </c>
      <c r="N80" s="36">
        <v>0</v>
      </c>
      <c r="O80" s="36">
        <v>0</v>
      </c>
      <c r="P80" s="36">
        <v>0</v>
      </c>
      <c r="Q80" s="36">
        <v>0</v>
      </c>
      <c r="R80" s="36">
        <v>0</v>
      </c>
      <c r="S80" s="36">
        <v>0</v>
      </c>
      <c r="T80" s="36">
        <v>0</v>
      </c>
      <c r="U80" s="36">
        <v>0</v>
      </c>
      <c r="V80" s="36">
        <v>0</v>
      </c>
    </row>
    <row r="81" spans="1:22" ht="45" x14ac:dyDescent="0.25">
      <c r="A81" s="50"/>
      <c r="B81" s="50"/>
      <c r="C81" s="20">
        <v>40</v>
      </c>
      <c r="D81" s="30" t="s">
        <v>135</v>
      </c>
      <c r="E81" s="37" t="s">
        <v>49</v>
      </c>
      <c r="F81" s="20" t="s">
        <v>45</v>
      </c>
      <c r="G81" s="34">
        <v>66.2</v>
      </c>
      <c r="H81" s="31"/>
      <c r="I81" s="22">
        <f t="shared" si="2"/>
        <v>0</v>
      </c>
      <c r="J81" s="35" t="str">
        <f t="shared" si="3"/>
        <v>OK</v>
      </c>
      <c r="K81" s="36">
        <v>0</v>
      </c>
      <c r="L81" s="36">
        <v>0</v>
      </c>
      <c r="M81" s="36">
        <v>0</v>
      </c>
      <c r="N81" s="36">
        <v>0</v>
      </c>
      <c r="O81" s="36">
        <v>0</v>
      </c>
      <c r="P81" s="36">
        <v>0</v>
      </c>
      <c r="Q81" s="36">
        <v>0</v>
      </c>
      <c r="R81" s="36">
        <v>0</v>
      </c>
      <c r="S81" s="36">
        <v>0</v>
      </c>
      <c r="T81" s="36">
        <v>0</v>
      </c>
      <c r="U81" s="36">
        <v>0</v>
      </c>
      <c r="V81" s="36">
        <v>0</v>
      </c>
    </row>
    <row r="82" spans="1:22" ht="75" x14ac:dyDescent="0.25">
      <c r="A82" s="50"/>
      <c r="B82" s="50"/>
      <c r="C82" s="20">
        <v>41</v>
      </c>
      <c r="D82" s="30" t="s">
        <v>136</v>
      </c>
      <c r="E82" s="37" t="s">
        <v>49</v>
      </c>
      <c r="F82" s="20" t="s">
        <v>33</v>
      </c>
      <c r="G82" s="34">
        <v>56.83</v>
      </c>
      <c r="H82" s="31"/>
      <c r="I82" s="22">
        <f t="shared" si="2"/>
        <v>0</v>
      </c>
      <c r="J82" s="35" t="str">
        <f t="shared" si="3"/>
        <v>OK</v>
      </c>
      <c r="K82" s="36">
        <v>0</v>
      </c>
      <c r="L82" s="36">
        <v>0</v>
      </c>
      <c r="M82" s="36">
        <v>0</v>
      </c>
      <c r="N82" s="36">
        <v>0</v>
      </c>
      <c r="O82" s="36">
        <v>0</v>
      </c>
      <c r="P82" s="36">
        <v>0</v>
      </c>
      <c r="Q82" s="36">
        <v>0</v>
      </c>
      <c r="R82" s="36">
        <v>0</v>
      </c>
      <c r="S82" s="36">
        <v>0</v>
      </c>
      <c r="T82" s="36">
        <v>0</v>
      </c>
      <c r="U82" s="36">
        <v>0</v>
      </c>
      <c r="V82" s="36">
        <v>0</v>
      </c>
    </row>
    <row r="83" spans="1:22" ht="60" x14ac:dyDescent="0.25">
      <c r="A83" s="50"/>
      <c r="B83" s="50"/>
      <c r="C83" s="20">
        <v>42</v>
      </c>
      <c r="D83" s="30" t="s">
        <v>137</v>
      </c>
      <c r="E83" s="37" t="s">
        <v>49</v>
      </c>
      <c r="F83" s="20" t="s">
        <v>33</v>
      </c>
      <c r="G83" s="34">
        <v>302.48</v>
      </c>
      <c r="H83" s="31"/>
      <c r="I83" s="22">
        <f t="shared" si="2"/>
        <v>0</v>
      </c>
      <c r="J83" s="35" t="str">
        <f t="shared" si="3"/>
        <v>OK</v>
      </c>
      <c r="K83" s="36">
        <v>0</v>
      </c>
      <c r="L83" s="36">
        <v>0</v>
      </c>
      <c r="M83" s="36">
        <v>0</v>
      </c>
      <c r="N83" s="36">
        <v>0</v>
      </c>
      <c r="O83" s="36">
        <v>0</v>
      </c>
      <c r="P83" s="36">
        <v>0</v>
      </c>
      <c r="Q83" s="36">
        <v>0</v>
      </c>
      <c r="R83" s="36">
        <v>0</v>
      </c>
      <c r="S83" s="36">
        <v>0</v>
      </c>
      <c r="T83" s="36">
        <v>0</v>
      </c>
      <c r="U83" s="36">
        <v>0</v>
      </c>
      <c r="V83" s="36">
        <v>0</v>
      </c>
    </row>
    <row r="84" spans="1:22" ht="75" x14ac:dyDescent="0.25">
      <c r="A84" s="50"/>
      <c r="B84" s="50"/>
      <c r="C84" s="20">
        <v>43</v>
      </c>
      <c r="D84" s="30" t="s">
        <v>138</v>
      </c>
      <c r="E84" s="37" t="s">
        <v>49</v>
      </c>
      <c r="F84" s="20" t="s">
        <v>33</v>
      </c>
      <c r="G84" s="34">
        <v>43.64</v>
      </c>
      <c r="H84" s="31">
        <v>1</v>
      </c>
      <c r="I84" s="22">
        <f t="shared" si="2"/>
        <v>1</v>
      </c>
      <c r="J84" s="35" t="str">
        <f t="shared" si="3"/>
        <v>OK</v>
      </c>
      <c r="K84" s="36">
        <v>0</v>
      </c>
      <c r="L84" s="36">
        <v>0</v>
      </c>
      <c r="M84" s="36">
        <v>0</v>
      </c>
      <c r="N84" s="36">
        <v>0</v>
      </c>
      <c r="O84" s="36">
        <v>0</v>
      </c>
      <c r="P84" s="36">
        <v>0</v>
      </c>
      <c r="Q84" s="36">
        <v>0</v>
      </c>
      <c r="R84" s="36">
        <v>0</v>
      </c>
      <c r="S84" s="36">
        <v>0</v>
      </c>
      <c r="T84" s="36">
        <v>0</v>
      </c>
      <c r="U84" s="36">
        <v>0</v>
      </c>
      <c r="V84" s="36">
        <v>0</v>
      </c>
    </row>
    <row r="85" spans="1:22" ht="30" x14ac:dyDescent="0.25">
      <c r="A85" s="50"/>
      <c r="B85" s="50"/>
      <c r="C85" s="20">
        <v>44</v>
      </c>
      <c r="D85" s="30" t="s">
        <v>139</v>
      </c>
      <c r="E85" s="37" t="s">
        <v>49</v>
      </c>
      <c r="F85" s="20" t="s">
        <v>33</v>
      </c>
      <c r="G85" s="34">
        <v>302.32</v>
      </c>
      <c r="H85" s="31"/>
      <c r="I85" s="22">
        <f t="shared" si="2"/>
        <v>0</v>
      </c>
      <c r="J85" s="35" t="str">
        <f t="shared" si="3"/>
        <v>OK</v>
      </c>
      <c r="K85" s="36">
        <v>0</v>
      </c>
      <c r="L85" s="36">
        <v>0</v>
      </c>
      <c r="M85" s="36">
        <v>0</v>
      </c>
      <c r="N85" s="36">
        <v>0</v>
      </c>
      <c r="O85" s="36">
        <v>0</v>
      </c>
      <c r="P85" s="36">
        <v>0</v>
      </c>
      <c r="Q85" s="36">
        <v>0</v>
      </c>
      <c r="R85" s="36">
        <v>0</v>
      </c>
      <c r="S85" s="36">
        <v>0</v>
      </c>
      <c r="T85" s="36">
        <v>0</v>
      </c>
      <c r="U85" s="36">
        <v>0</v>
      </c>
      <c r="V85" s="36">
        <v>0</v>
      </c>
    </row>
    <row r="86" spans="1:22" ht="75" x14ac:dyDescent="0.25">
      <c r="A86" s="50"/>
      <c r="B86" s="50"/>
      <c r="C86" s="20">
        <v>45</v>
      </c>
      <c r="D86" s="30" t="s">
        <v>140</v>
      </c>
      <c r="E86" s="37" t="s">
        <v>49</v>
      </c>
      <c r="F86" s="20" t="s">
        <v>45</v>
      </c>
      <c r="G86" s="34">
        <v>23.71</v>
      </c>
      <c r="H86" s="31"/>
      <c r="I86" s="22">
        <f t="shared" si="2"/>
        <v>0</v>
      </c>
      <c r="J86" s="35" t="str">
        <f t="shared" si="3"/>
        <v>OK</v>
      </c>
      <c r="K86" s="36">
        <v>0</v>
      </c>
      <c r="L86" s="36">
        <v>0</v>
      </c>
      <c r="M86" s="36">
        <v>0</v>
      </c>
      <c r="N86" s="36">
        <v>0</v>
      </c>
      <c r="O86" s="36">
        <v>0</v>
      </c>
      <c r="P86" s="36">
        <v>0</v>
      </c>
      <c r="Q86" s="36">
        <v>0</v>
      </c>
      <c r="R86" s="36">
        <v>0</v>
      </c>
      <c r="S86" s="36">
        <v>0</v>
      </c>
      <c r="T86" s="36">
        <v>0</v>
      </c>
      <c r="U86" s="36">
        <v>0</v>
      </c>
      <c r="V86" s="36">
        <v>0</v>
      </c>
    </row>
    <row r="87" spans="1:22" ht="210" x14ac:dyDescent="0.25">
      <c r="A87" s="50"/>
      <c r="B87" s="50"/>
      <c r="C87" s="20">
        <v>46</v>
      </c>
      <c r="D87" s="30" t="s">
        <v>141</v>
      </c>
      <c r="E87" s="37" t="s">
        <v>49</v>
      </c>
      <c r="F87" s="20" t="s">
        <v>45</v>
      </c>
      <c r="G87" s="34">
        <v>23.02</v>
      </c>
      <c r="H87" s="31"/>
      <c r="I87" s="22">
        <f t="shared" si="2"/>
        <v>0</v>
      </c>
      <c r="J87" s="35" t="str">
        <f t="shared" si="3"/>
        <v>OK</v>
      </c>
      <c r="K87" s="36">
        <v>0</v>
      </c>
      <c r="L87" s="36">
        <v>0</v>
      </c>
      <c r="M87" s="36">
        <v>0</v>
      </c>
      <c r="N87" s="36">
        <v>0</v>
      </c>
      <c r="O87" s="36">
        <v>0</v>
      </c>
      <c r="P87" s="36">
        <v>0</v>
      </c>
      <c r="Q87" s="36">
        <v>0</v>
      </c>
      <c r="R87" s="36">
        <v>0</v>
      </c>
      <c r="S87" s="36">
        <v>0</v>
      </c>
      <c r="T87" s="36">
        <v>0</v>
      </c>
      <c r="U87" s="36">
        <v>0</v>
      </c>
      <c r="V87" s="36">
        <v>0</v>
      </c>
    </row>
    <row r="88" spans="1:22" ht="30" x14ac:dyDescent="0.25">
      <c r="A88" s="50"/>
      <c r="B88" s="50"/>
      <c r="C88" s="20">
        <v>47</v>
      </c>
      <c r="D88" s="30" t="s">
        <v>142</v>
      </c>
      <c r="E88" s="37" t="s">
        <v>49</v>
      </c>
      <c r="F88" s="20" t="s">
        <v>33</v>
      </c>
      <c r="G88" s="34">
        <v>117</v>
      </c>
      <c r="H88" s="31"/>
      <c r="I88" s="22">
        <f t="shared" si="2"/>
        <v>0</v>
      </c>
      <c r="J88" s="35" t="str">
        <f t="shared" si="3"/>
        <v>OK</v>
      </c>
      <c r="K88" s="36">
        <v>0</v>
      </c>
      <c r="L88" s="36">
        <v>0</v>
      </c>
      <c r="M88" s="36">
        <v>0</v>
      </c>
      <c r="N88" s="36">
        <v>0</v>
      </c>
      <c r="O88" s="36">
        <v>0</v>
      </c>
      <c r="P88" s="36">
        <v>0</v>
      </c>
      <c r="Q88" s="36">
        <v>0</v>
      </c>
      <c r="R88" s="36">
        <v>0</v>
      </c>
      <c r="S88" s="36">
        <v>0</v>
      </c>
      <c r="T88" s="36">
        <v>0</v>
      </c>
      <c r="U88" s="36">
        <v>0</v>
      </c>
      <c r="V88" s="36">
        <v>0</v>
      </c>
    </row>
    <row r="89" spans="1:22" ht="30" x14ac:dyDescent="0.25">
      <c r="A89" s="50"/>
      <c r="B89" s="50"/>
      <c r="C89" s="20">
        <v>48</v>
      </c>
      <c r="D89" s="30" t="s">
        <v>143</v>
      </c>
      <c r="E89" s="37" t="s">
        <v>49</v>
      </c>
      <c r="F89" s="20" t="s">
        <v>33</v>
      </c>
      <c r="G89" s="34">
        <v>74.48</v>
      </c>
      <c r="H89" s="31"/>
      <c r="I89" s="22">
        <f t="shared" si="2"/>
        <v>0</v>
      </c>
      <c r="J89" s="35" t="str">
        <f t="shared" si="3"/>
        <v>OK</v>
      </c>
      <c r="K89" s="36">
        <v>0</v>
      </c>
      <c r="L89" s="36">
        <v>0</v>
      </c>
      <c r="M89" s="36">
        <v>0</v>
      </c>
      <c r="N89" s="36">
        <v>0</v>
      </c>
      <c r="O89" s="36">
        <v>0</v>
      </c>
      <c r="P89" s="36">
        <v>0</v>
      </c>
      <c r="Q89" s="36">
        <v>0</v>
      </c>
      <c r="R89" s="36">
        <v>0</v>
      </c>
      <c r="S89" s="36">
        <v>0</v>
      </c>
      <c r="T89" s="36">
        <v>0</v>
      </c>
      <c r="U89" s="36">
        <v>0</v>
      </c>
      <c r="V89" s="36">
        <v>0</v>
      </c>
    </row>
    <row r="90" spans="1:22" ht="45" x14ac:dyDescent="0.25">
      <c r="A90" s="50"/>
      <c r="B90" s="50"/>
      <c r="C90" s="20">
        <v>49</v>
      </c>
      <c r="D90" s="30" t="s">
        <v>144</v>
      </c>
      <c r="E90" s="37" t="s">
        <v>49</v>
      </c>
      <c r="F90" s="20" t="s">
        <v>33</v>
      </c>
      <c r="G90" s="34">
        <v>70</v>
      </c>
      <c r="H90" s="31"/>
      <c r="I90" s="22">
        <f t="shared" si="2"/>
        <v>0</v>
      </c>
      <c r="J90" s="35" t="str">
        <f t="shared" si="3"/>
        <v>OK</v>
      </c>
      <c r="K90" s="36">
        <v>0</v>
      </c>
      <c r="L90" s="36">
        <v>0</v>
      </c>
      <c r="M90" s="36">
        <v>0</v>
      </c>
      <c r="N90" s="36">
        <v>0</v>
      </c>
      <c r="O90" s="36">
        <v>0</v>
      </c>
      <c r="P90" s="36">
        <v>0</v>
      </c>
      <c r="Q90" s="36">
        <v>0</v>
      </c>
      <c r="R90" s="36">
        <v>0</v>
      </c>
      <c r="S90" s="36">
        <v>0</v>
      </c>
      <c r="T90" s="36">
        <v>0</v>
      </c>
      <c r="U90" s="36">
        <v>0</v>
      </c>
      <c r="V90" s="36">
        <v>0</v>
      </c>
    </row>
    <row r="91" spans="1:22" ht="30" x14ac:dyDescent="0.25">
      <c r="A91" s="50"/>
      <c r="B91" s="50"/>
      <c r="C91" s="20">
        <v>50</v>
      </c>
      <c r="D91" s="30" t="s">
        <v>145</v>
      </c>
      <c r="E91" s="37" t="s">
        <v>49</v>
      </c>
      <c r="F91" s="20" t="s">
        <v>33</v>
      </c>
      <c r="G91" s="34">
        <v>23.66</v>
      </c>
      <c r="H91" s="31"/>
      <c r="I91" s="22">
        <f t="shared" si="2"/>
        <v>0</v>
      </c>
      <c r="J91" s="35" t="str">
        <f t="shared" si="3"/>
        <v>OK</v>
      </c>
      <c r="K91" s="36">
        <v>0</v>
      </c>
      <c r="L91" s="36">
        <v>0</v>
      </c>
      <c r="M91" s="36">
        <v>0</v>
      </c>
      <c r="N91" s="36">
        <v>0</v>
      </c>
      <c r="O91" s="36">
        <v>0</v>
      </c>
      <c r="P91" s="36">
        <v>0</v>
      </c>
      <c r="Q91" s="36">
        <v>0</v>
      </c>
      <c r="R91" s="36">
        <v>0</v>
      </c>
      <c r="S91" s="36">
        <v>0</v>
      </c>
      <c r="T91" s="36">
        <v>0</v>
      </c>
      <c r="U91" s="36">
        <v>0</v>
      </c>
      <c r="V91" s="36">
        <v>0</v>
      </c>
    </row>
    <row r="92" spans="1:22" ht="30" x14ac:dyDescent="0.25">
      <c r="A92" s="50"/>
      <c r="B92" s="50"/>
      <c r="C92" s="20">
        <v>51</v>
      </c>
      <c r="D92" s="30" t="s">
        <v>146</v>
      </c>
      <c r="E92" s="37" t="s">
        <v>47</v>
      </c>
      <c r="F92" s="20" t="s">
        <v>33</v>
      </c>
      <c r="G92" s="34">
        <v>21.8</v>
      </c>
      <c r="H92" s="31"/>
      <c r="I92" s="22">
        <f t="shared" si="2"/>
        <v>0</v>
      </c>
      <c r="J92" s="35" t="str">
        <f t="shared" si="3"/>
        <v>OK</v>
      </c>
      <c r="K92" s="36">
        <v>0</v>
      </c>
      <c r="L92" s="36">
        <v>0</v>
      </c>
      <c r="M92" s="36">
        <v>0</v>
      </c>
      <c r="N92" s="36">
        <v>0</v>
      </c>
      <c r="O92" s="36">
        <v>0</v>
      </c>
      <c r="P92" s="36">
        <v>0</v>
      </c>
      <c r="Q92" s="36">
        <v>0</v>
      </c>
      <c r="R92" s="36">
        <v>0</v>
      </c>
      <c r="S92" s="36">
        <v>0</v>
      </c>
      <c r="T92" s="36">
        <v>0</v>
      </c>
      <c r="U92" s="36">
        <v>0</v>
      </c>
      <c r="V92" s="36">
        <v>0</v>
      </c>
    </row>
    <row r="93" spans="1:22" ht="45" x14ac:dyDescent="0.25">
      <c r="A93" s="51"/>
      <c r="B93" s="51"/>
      <c r="C93" s="20">
        <v>52</v>
      </c>
      <c r="D93" s="30" t="s">
        <v>147</v>
      </c>
      <c r="E93" s="37" t="s">
        <v>56</v>
      </c>
      <c r="F93" s="20" t="s">
        <v>33</v>
      </c>
      <c r="G93" s="34">
        <v>43.63</v>
      </c>
      <c r="H93" s="31"/>
      <c r="I93" s="22">
        <f t="shared" si="2"/>
        <v>0</v>
      </c>
      <c r="J93" s="35" t="str">
        <f t="shared" si="3"/>
        <v>OK</v>
      </c>
      <c r="K93" s="36">
        <v>0</v>
      </c>
      <c r="L93" s="36">
        <v>0</v>
      </c>
      <c r="M93" s="36">
        <v>0</v>
      </c>
      <c r="N93" s="36">
        <v>0</v>
      </c>
      <c r="O93" s="36">
        <v>0</v>
      </c>
      <c r="P93" s="36">
        <v>0</v>
      </c>
      <c r="Q93" s="36">
        <v>0</v>
      </c>
      <c r="R93" s="36">
        <v>0</v>
      </c>
      <c r="S93" s="36">
        <v>0</v>
      </c>
      <c r="T93" s="36">
        <v>0</v>
      </c>
      <c r="U93" s="36">
        <v>0</v>
      </c>
      <c r="V93" s="36">
        <v>0</v>
      </c>
    </row>
    <row r="94" spans="1:22" ht="75" x14ac:dyDescent="0.25">
      <c r="A94" s="49" t="s">
        <v>44</v>
      </c>
      <c r="B94" s="49">
        <v>9</v>
      </c>
      <c r="C94" s="20">
        <v>1</v>
      </c>
      <c r="D94" s="30" t="s">
        <v>148</v>
      </c>
      <c r="E94" s="37" t="s">
        <v>52</v>
      </c>
      <c r="F94" s="20" t="s">
        <v>33</v>
      </c>
      <c r="G94" s="34">
        <v>41</v>
      </c>
      <c r="H94" s="31"/>
      <c r="I94" s="22">
        <f t="shared" si="2"/>
        <v>0</v>
      </c>
      <c r="J94" s="35" t="str">
        <f t="shared" si="3"/>
        <v>OK</v>
      </c>
      <c r="K94" s="36">
        <v>0</v>
      </c>
      <c r="L94" s="36">
        <v>0</v>
      </c>
      <c r="M94" s="36">
        <v>0</v>
      </c>
      <c r="N94" s="36">
        <v>0</v>
      </c>
      <c r="O94" s="36">
        <v>0</v>
      </c>
      <c r="P94" s="36">
        <v>0</v>
      </c>
      <c r="Q94" s="36">
        <v>0</v>
      </c>
      <c r="R94" s="36">
        <v>0</v>
      </c>
      <c r="S94" s="36">
        <v>0</v>
      </c>
      <c r="T94" s="36">
        <v>0</v>
      </c>
      <c r="U94" s="36">
        <v>0</v>
      </c>
      <c r="V94" s="36">
        <v>0</v>
      </c>
    </row>
    <row r="95" spans="1:22" ht="45" x14ac:dyDescent="0.25">
      <c r="A95" s="50"/>
      <c r="B95" s="50"/>
      <c r="C95" s="20">
        <v>2</v>
      </c>
      <c r="D95" s="30" t="s">
        <v>149</v>
      </c>
      <c r="E95" s="37" t="s">
        <v>52</v>
      </c>
      <c r="F95" s="20" t="s">
        <v>33</v>
      </c>
      <c r="G95" s="34">
        <v>12.11</v>
      </c>
      <c r="H95" s="31"/>
      <c r="I95" s="22">
        <f t="shared" si="2"/>
        <v>0</v>
      </c>
      <c r="J95" s="35" t="str">
        <f t="shared" si="3"/>
        <v>OK</v>
      </c>
      <c r="K95" s="36">
        <v>0</v>
      </c>
      <c r="L95" s="36">
        <v>0</v>
      </c>
      <c r="M95" s="36">
        <v>0</v>
      </c>
      <c r="N95" s="36">
        <v>0</v>
      </c>
      <c r="O95" s="36">
        <v>0</v>
      </c>
      <c r="P95" s="36">
        <v>0</v>
      </c>
      <c r="Q95" s="36">
        <v>0</v>
      </c>
      <c r="R95" s="36">
        <v>0</v>
      </c>
      <c r="S95" s="36">
        <v>0</v>
      </c>
      <c r="T95" s="36">
        <v>0</v>
      </c>
      <c r="U95" s="36">
        <v>0</v>
      </c>
      <c r="V95" s="36">
        <v>0</v>
      </c>
    </row>
    <row r="96" spans="1:22" ht="45" x14ac:dyDescent="0.25">
      <c r="A96" s="50"/>
      <c r="B96" s="50"/>
      <c r="C96" s="20">
        <v>3</v>
      </c>
      <c r="D96" s="30" t="s">
        <v>150</v>
      </c>
      <c r="E96" s="37" t="s">
        <v>51</v>
      </c>
      <c r="F96" s="20" t="s">
        <v>33</v>
      </c>
      <c r="G96" s="34">
        <v>36.68</v>
      </c>
      <c r="H96" s="31"/>
      <c r="I96" s="22">
        <f t="shared" si="2"/>
        <v>0</v>
      </c>
      <c r="J96" s="35" t="str">
        <f t="shared" si="3"/>
        <v>OK</v>
      </c>
      <c r="K96" s="36">
        <v>0</v>
      </c>
      <c r="L96" s="36">
        <v>0</v>
      </c>
      <c r="M96" s="36">
        <v>0</v>
      </c>
      <c r="N96" s="36">
        <v>0</v>
      </c>
      <c r="O96" s="36">
        <v>0</v>
      </c>
      <c r="P96" s="36">
        <v>0</v>
      </c>
      <c r="Q96" s="36">
        <v>0</v>
      </c>
      <c r="R96" s="36">
        <v>0</v>
      </c>
      <c r="S96" s="36">
        <v>0</v>
      </c>
      <c r="T96" s="36">
        <v>0</v>
      </c>
      <c r="U96" s="36">
        <v>0</v>
      </c>
      <c r="V96" s="36">
        <v>0</v>
      </c>
    </row>
    <row r="97" spans="1:22" ht="60" x14ac:dyDescent="0.25">
      <c r="A97" s="50"/>
      <c r="B97" s="50"/>
      <c r="C97" s="20">
        <v>4</v>
      </c>
      <c r="D97" s="30" t="s">
        <v>151</v>
      </c>
      <c r="E97" s="37" t="s">
        <v>50</v>
      </c>
      <c r="F97" s="20" t="s">
        <v>33</v>
      </c>
      <c r="G97" s="34">
        <v>639</v>
      </c>
      <c r="H97" s="31"/>
      <c r="I97" s="22">
        <f t="shared" si="2"/>
        <v>0</v>
      </c>
      <c r="J97" s="35" t="str">
        <f t="shared" si="3"/>
        <v>OK</v>
      </c>
      <c r="K97" s="36">
        <v>0</v>
      </c>
      <c r="L97" s="36">
        <v>0</v>
      </c>
      <c r="M97" s="36">
        <v>0</v>
      </c>
      <c r="N97" s="36">
        <v>0</v>
      </c>
      <c r="O97" s="36">
        <v>0</v>
      </c>
      <c r="P97" s="36">
        <v>0</v>
      </c>
      <c r="Q97" s="36">
        <v>0</v>
      </c>
      <c r="R97" s="36">
        <v>0</v>
      </c>
      <c r="S97" s="36">
        <v>0</v>
      </c>
      <c r="T97" s="36">
        <v>0</v>
      </c>
      <c r="U97" s="36">
        <v>0</v>
      </c>
      <c r="V97" s="36">
        <v>0</v>
      </c>
    </row>
    <row r="98" spans="1:22" ht="150" x14ac:dyDescent="0.25">
      <c r="A98" s="50"/>
      <c r="B98" s="50"/>
      <c r="C98" s="20">
        <v>5</v>
      </c>
      <c r="D98" s="30" t="s">
        <v>152</v>
      </c>
      <c r="E98" s="37" t="s">
        <v>204</v>
      </c>
      <c r="F98" s="20" t="s">
        <v>33</v>
      </c>
      <c r="G98" s="34">
        <v>2442.92</v>
      </c>
      <c r="H98" s="31"/>
      <c r="I98" s="22">
        <f t="shared" si="2"/>
        <v>0</v>
      </c>
      <c r="J98" s="35" t="str">
        <f t="shared" si="3"/>
        <v>OK</v>
      </c>
      <c r="K98" s="36">
        <v>0</v>
      </c>
      <c r="L98" s="36">
        <v>0</v>
      </c>
      <c r="M98" s="36">
        <v>0</v>
      </c>
      <c r="N98" s="36">
        <v>0</v>
      </c>
      <c r="O98" s="36">
        <v>0</v>
      </c>
      <c r="P98" s="36">
        <v>0</v>
      </c>
      <c r="Q98" s="36">
        <v>0</v>
      </c>
      <c r="R98" s="36">
        <v>0</v>
      </c>
      <c r="S98" s="36">
        <v>0</v>
      </c>
      <c r="T98" s="36">
        <v>0</v>
      </c>
      <c r="U98" s="36">
        <v>0</v>
      </c>
      <c r="V98" s="36">
        <v>0</v>
      </c>
    </row>
    <row r="99" spans="1:22" ht="60" x14ac:dyDescent="0.25">
      <c r="A99" s="50"/>
      <c r="B99" s="50"/>
      <c r="C99" s="20">
        <v>6</v>
      </c>
      <c r="D99" s="30" t="s">
        <v>153</v>
      </c>
      <c r="E99" s="37" t="s">
        <v>205</v>
      </c>
      <c r="F99" s="20" t="s">
        <v>33</v>
      </c>
      <c r="G99" s="34">
        <v>59.36</v>
      </c>
      <c r="H99" s="31"/>
      <c r="I99" s="22">
        <f t="shared" si="2"/>
        <v>0</v>
      </c>
      <c r="J99" s="35" t="str">
        <f t="shared" si="3"/>
        <v>OK</v>
      </c>
      <c r="K99" s="36">
        <v>0</v>
      </c>
      <c r="L99" s="36">
        <v>0</v>
      </c>
      <c r="M99" s="36">
        <v>0</v>
      </c>
      <c r="N99" s="36">
        <v>0</v>
      </c>
      <c r="O99" s="36">
        <v>0</v>
      </c>
      <c r="P99" s="36">
        <v>0</v>
      </c>
      <c r="Q99" s="36">
        <v>0</v>
      </c>
      <c r="R99" s="36">
        <v>0</v>
      </c>
      <c r="S99" s="36">
        <v>0</v>
      </c>
      <c r="T99" s="36">
        <v>0</v>
      </c>
      <c r="U99" s="36">
        <v>0</v>
      </c>
      <c r="V99" s="36">
        <v>0</v>
      </c>
    </row>
    <row r="100" spans="1:22" ht="75" x14ac:dyDescent="0.25">
      <c r="A100" s="50"/>
      <c r="B100" s="50"/>
      <c r="C100" s="20">
        <v>7</v>
      </c>
      <c r="D100" s="30" t="s">
        <v>154</v>
      </c>
      <c r="E100" s="37" t="s">
        <v>50</v>
      </c>
      <c r="F100" s="20" t="s">
        <v>33</v>
      </c>
      <c r="G100" s="34">
        <v>215.16</v>
      </c>
      <c r="H100" s="31"/>
      <c r="I100" s="22">
        <f t="shared" si="2"/>
        <v>0</v>
      </c>
      <c r="J100" s="35" t="str">
        <f t="shared" si="3"/>
        <v>OK</v>
      </c>
      <c r="K100" s="36">
        <v>0</v>
      </c>
      <c r="L100" s="36">
        <v>0</v>
      </c>
      <c r="M100" s="36">
        <v>0</v>
      </c>
      <c r="N100" s="36">
        <v>0</v>
      </c>
      <c r="O100" s="36">
        <v>0</v>
      </c>
      <c r="P100" s="36">
        <v>0</v>
      </c>
      <c r="Q100" s="36">
        <v>0</v>
      </c>
      <c r="R100" s="36">
        <v>0</v>
      </c>
      <c r="S100" s="36">
        <v>0</v>
      </c>
      <c r="T100" s="36">
        <v>0</v>
      </c>
      <c r="U100" s="36">
        <v>0</v>
      </c>
      <c r="V100" s="36">
        <v>0</v>
      </c>
    </row>
    <row r="101" spans="1:22" ht="45" x14ac:dyDescent="0.25">
      <c r="A101" s="50"/>
      <c r="B101" s="50"/>
      <c r="C101" s="20">
        <v>8</v>
      </c>
      <c r="D101" s="30" t="s">
        <v>155</v>
      </c>
      <c r="E101" s="37" t="s">
        <v>50</v>
      </c>
      <c r="F101" s="20" t="s">
        <v>33</v>
      </c>
      <c r="G101" s="34">
        <v>243.83</v>
      </c>
      <c r="H101" s="31"/>
      <c r="I101" s="22">
        <f t="shared" si="2"/>
        <v>0</v>
      </c>
      <c r="J101" s="35" t="str">
        <f t="shared" si="3"/>
        <v>OK</v>
      </c>
      <c r="K101" s="36">
        <v>0</v>
      </c>
      <c r="L101" s="36">
        <v>0</v>
      </c>
      <c r="M101" s="36">
        <v>0</v>
      </c>
      <c r="N101" s="36">
        <v>0</v>
      </c>
      <c r="O101" s="36">
        <v>0</v>
      </c>
      <c r="P101" s="36">
        <v>0</v>
      </c>
      <c r="Q101" s="36">
        <v>0</v>
      </c>
      <c r="R101" s="36">
        <v>0</v>
      </c>
      <c r="S101" s="36">
        <v>0</v>
      </c>
      <c r="T101" s="36">
        <v>0</v>
      </c>
      <c r="U101" s="36">
        <v>0</v>
      </c>
      <c r="V101" s="36">
        <v>0</v>
      </c>
    </row>
    <row r="102" spans="1:22" ht="105" x14ac:dyDescent="0.25">
      <c r="A102" s="50"/>
      <c r="B102" s="50"/>
      <c r="C102" s="20">
        <v>9</v>
      </c>
      <c r="D102" s="30" t="s">
        <v>156</v>
      </c>
      <c r="E102" s="37" t="s">
        <v>50</v>
      </c>
      <c r="F102" s="20" t="s">
        <v>33</v>
      </c>
      <c r="G102" s="34">
        <v>182</v>
      </c>
      <c r="H102" s="31"/>
      <c r="I102" s="22">
        <f t="shared" si="2"/>
        <v>0</v>
      </c>
      <c r="J102" s="35" t="str">
        <f t="shared" si="3"/>
        <v>OK</v>
      </c>
      <c r="K102" s="36">
        <v>0</v>
      </c>
      <c r="L102" s="36">
        <v>0</v>
      </c>
      <c r="M102" s="36">
        <v>0</v>
      </c>
      <c r="N102" s="36">
        <v>0</v>
      </c>
      <c r="O102" s="36">
        <v>0</v>
      </c>
      <c r="P102" s="36">
        <v>0</v>
      </c>
      <c r="Q102" s="36">
        <v>0</v>
      </c>
      <c r="R102" s="36">
        <v>0</v>
      </c>
      <c r="S102" s="36">
        <v>0</v>
      </c>
      <c r="T102" s="36">
        <v>0</v>
      </c>
      <c r="U102" s="36">
        <v>0</v>
      </c>
      <c r="V102" s="36">
        <v>0</v>
      </c>
    </row>
    <row r="103" spans="1:22" ht="135" x14ac:dyDescent="0.25">
      <c r="A103" s="50"/>
      <c r="B103" s="50"/>
      <c r="C103" s="20">
        <v>10</v>
      </c>
      <c r="D103" s="30" t="s">
        <v>157</v>
      </c>
      <c r="E103" s="37" t="s">
        <v>50</v>
      </c>
      <c r="F103" s="20" t="s">
        <v>33</v>
      </c>
      <c r="G103" s="34">
        <v>194.33</v>
      </c>
      <c r="H103" s="31"/>
      <c r="I103" s="22">
        <f t="shared" si="2"/>
        <v>0</v>
      </c>
      <c r="J103" s="35" t="str">
        <f t="shared" si="3"/>
        <v>OK</v>
      </c>
      <c r="K103" s="36">
        <v>0</v>
      </c>
      <c r="L103" s="36">
        <v>0</v>
      </c>
      <c r="M103" s="36">
        <v>0</v>
      </c>
      <c r="N103" s="36">
        <v>0</v>
      </c>
      <c r="O103" s="36">
        <v>0</v>
      </c>
      <c r="P103" s="36">
        <v>0</v>
      </c>
      <c r="Q103" s="36">
        <v>0</v>
      </c>
      <c r="R103" s="36">
        <v>0</v>
      </c>
      <c r="S103" s="36">
        <v>0</v>
      </c>
      <c r="T103" s="36">
        <v>0</v>
      </c>
      <c r="U103" s="36">
        <v>0</v>
      </c>
      <c r="V103" s="36">
        <v>0</v>
      </c>
    </row>
    <row r="104" spans="1:22" ht="60" x14ac:dyDescent="0.25">
      <c r="A104" s="50"/>
      <c r="B104" s="50"/>
      <c r="C104" s="20">
        <v>11</v>
      </c>
      <c r="D104" s="30" t="s">
        <v>158</v>
      </c>
      <c r="E104" s="37" t="s">
        <v>55</v>
      </c>
      <c r="F104" s="20" t="s">
        <v>33</v>
      </c>
      <c r="G104" s="34">
        <v>39.200000000000003</v>
      </c>
      <c r="H104" s="31"/>
      <c r="I104" s="22">
        <f t="shared" si="2"/>
        <v>0</v>
      </c>
      <c r="J104" s="35" t="str">
        <f t="shared" si="3"/>
        <v>OK</v>
      </c>
      <c r="K104" s="36">
        <v>0</v>
      </c>
      <c r="L104" s="36">
        <v>0</v>
      </c>
      <c r="M104" s="36">
        <v>0</v>
      </c>
      <c r="N104" s="36">
        <v>0</v>
      </c>
      <c r="O104" s="36">
        <v>0</v>
      </c>
      <c r="P104" s="36">
        <v>0</v>
      </c>
      <c r="Q104" s="36">
        <v>0</v>
      </c>
      <c r="R104" s="36">
        <v>0</v>
      </c>
      <c r="S104" s="36">
        <v>0</v>
      </c>
      <c r="T104" s="36">
        <v>0</v>
      </c>
      <c r="U104" s="36">
        <v>0</v>
      </c>
      <c r="V104" s="36">
        <v>0</v>
      </c>
    </row>
    <row r="105" spans="1:22" ht="225" x14ac:dyDescent="0.25">
      <c r="A105" s="50"/>
      <c r="B105" s="50"/>
      <c r="C105" s="20">
        <v>12</v>
      </c>
      <c r="D105" s="30" t="s">
        <v>159</v>
      </c>
      <c r="E105" s="37" t="s">
        <v>53</v>
      </c>
      <c r="F105" s="20" t="s">
        <v>33</v>
      </c>
      <c r="G105" s="34">
        <v>465.81</v>
      </c>
      <c r="H105" s="31"/>
      <c r="I105" s="22">
        <f t="shared" si="2"/>
        <v>0</v>
      </c>
      <c r="J105" s="35" t="str">
        <f t="shared" si="3"/>
        <v>OK</v>
      </c>
      <c r="K105" s="36">
        <v>0</v>
      </c>
      <c r="L105" s="36">
        <v>0</v>
      </c>
      <c r="M105" s="36">
        <v>0</v>
      </c>
      <c r="N105" s="36">
        <v>0</v>
      </c>
      <c r="O105" s="36">
        <v>0</v>
      </c>
      <c r="P105" s="36">
        <v>0</v>
      </c>
      <c r="Q105" s="36">
        <v>0</v>
      </c>
      <c r="R105" s="36">
        <v>0</v>
      </c>
      <c r="S105" s="36">
        <v>0</v>
      </c>
      <c r="T105" s="36">
        <v>0</v>
      </c>
      <c r="U105" s="36">
        <v>0</v>
      </c>
      <c r="V105" s="36">
        <v>0</v>
      </c>
    </row>
    <row r="106" spans="1:22" ht="300" x14ac:dyDescent="0.25">
      <c r="A106" s="50"/>
      <c r="B106" s="50"/>
      <c r="C106" s="20">
        <v>13</v>
      </c>
      <c r="D106" s="30" t="s">
        <v>160</v>
      </c>
      <c r="E106" s="37" t="s">
        <v>53</v>
      </c>
      <c r="F106" s="20" t="s">
        <v>33</v>
      </c>
      <c r="G106" s="34">
        <v>1406.65</v>
      </c>
      <c r="H106" s="31"/>
      <c r="I106" s="22">
        <f t="shared" si="2"/>
        <v>0</v>
      </c>
      <c r="J106" s="35" t="str">
        <f t="shared" si="3"/>
        <v>OK</v>
      </c>
      <c r="K106" s="36">
        <v>0</v>
      </c>
      <c r="L106" s="36">
        <v>0</v>
      </c>
      <c r="M106" s="36">
        <v>0</v>
      </c>
      <c r="N106" s="36">
        <v>0</v>
      </c>
      <c r="O106" s="36">
        <v>0</v>
      </c>
      <c r="P106" s="36">
        <v>0</v>
      </c>
      <c r="Q106" s="36">
        <v>0</v>
      </c>
      <c r="R106" s="36">
        <v>0</v>
      </c>
      <c r="S106" s="36">
        <v>0</v>
      </c>
      <c r="T106" s="36">
        <v>0</v>
      </c>
      <c r="U106" s="36">
        <v>0</v>
      </c>
      <c r="V106" s="36">
        <v>0</v>
      </c>
    </row>
    <row r="107" spans="1:22" ht="75" x14ac:dyDescent="0.25">
      <c r="A107" s="50"/>
      <c r="B107" s="50"/>
      <c r="C107" s="20">
        <v>14</v>
      </c>
      <c r="D107" s="30" t="s">
        <v>161</v>
      </c>
      <c r="E107" s="37" t="s">
        <v>50</v>
      </c>
      <c r="F107" s="20" t="s">
        <v>33</v>
      </c>
      <c r="G107" s="34">
        <v>717</v>
      </c>
      <c r="H107" s="31"/>
      <c r="I107" s="22">
        <f t="shared" si="2"/>
        <v>0</v>
      </c>
      <c r="J107" s="35" t="str">
        <f t="shared" si="3"/>
        <v>OK</v>
      </c>
      <c r="K107" s="36">
        <v>0</v>
      </c>
      <c r="L107" s="36">
        <v>0</v>
      </c>
      <c r="M107" s="36">
        <v>0</v>
      </c>
      <c r="N107" s="36">
        <v>0</v>
      </c>
      <c r="O107" s="36">
        <v>0</v>
      </c>
      <c r="P107" s="36">
        <v>0</v>
      </c>
      <c r="Q107" s="36">
        <v>0</v>
      </c>
      <c r="R107" s="36">
        <v>0</v>
      </c>
      <c r="S107" s="36">
        <v>0</v>
      </c>
      <c r="T107" s="36">
        <v>0</v>
      </c>
      <c r="U107" s="36">
        <v>0</v>
      </c>
      <c r="V107" s="36">
        <v>0</v>
      </c>
    </row>
    <row r="108" spans="1:22" ht="90" x14ac:dyDescent="0.25">
      <c r="A108" s="50"/>
      <c r="B108" s="50"/>
      <c r="C108" s="20">
        <v>15</v>
      </c>
      <c r="D108" s="30" t="s">
        <v>162</v>
      </c>
      <c r="E108" s="37" t="s">
        <v>205</v>
      </c>
      <c r="F108" s="20" t="s">
        <v>33</v>
      </c>
      <c r="G108" s="34">
        <v>315.83999999999997</v>
      </c>
      <c r="H108" s="31"/>
      <c r="I108" s="22">
        <f t="shared" si="2"/>
        <v>0</v>
      </c>
      <c r="J108" s="35" t="str">
        <f t="shared" si="3"/>
        <v>OK</v>
      </c>
      <c r="K108" s="36">
        <v>0</v>
      </c>
      <c r="L108" s="36">
        <v>0</v>
      </c>
      <c r="M108" s="36">
        <v>0</v>
      </c>
      <c r="N108" s="36">
        <v>0</v>
      </c>
      <c r="O108" s="36">
        <v>0</v>
      </c>
      <c r="P108" s="36">
        <v>0</v>
      </c>
      <c r="Q108" s="36">
        <v>0</v>
      </c>
      <c r="R108" s="36">
        <v>0</v>
      </c>
      <c r="S108" s="36">
        <v>0</v>
      </c>
      <c r="T108" s="36">
        <v>0</v>
      </c>
      <c r="U108" s="36">
        <v>0</v>
      </c>
      <c r="V108" s="36">
        <v>0</v>
      </c>
    </row>
    <row r="109" spans="1:22" ht="75" x14ac:dyDescent="0.25">
      <c r="A109" s="50"/>
      <c r="B109" s="50"/>
      <c r="C109" s="20">
        <v>16</v>
      </c>
      <c r="D109" s="30" t="s">
        <v>163</v>
      </c>
      <c r="E109" s="37" t="s">
        <v>205</v>
      </c>
      <c r="F109" s="20" t="s">
        <v>33</v>
      </c>
      <c r="G109" s="34">
        <v>756.11</v>
      </c>
      <c r="H109" s="31"/>
      <c r="I109" s="22">
        <f t="shared" si="2"/>
        <v>0</v>
      </c>
      <c r="J109" s="35" t="str">
        <f t="shared" si="3"/>
        <v>OK</v>
      </c>
      <c r="K109" s="36">
        <v>0</v>
      </c>
      <c r="L109" s="36">
        <v>0</v>
      </c>
      <c r="M109" s="36">
        <v>0</v>
      </c>
      <c r="N109" s="36">
        <v>0</v>
      </c>
      <c r="O109" s="36">
        <v>0</v>
      </c>
      <c r="P109" s="36">
        <v>0</v>
      </c>
      <c r="Q109" s="36">
        <v>0</v>
      </c>
      <c r="R109" s="36">
        <v>0</v>
      </c>
      <c r="S109" s="36">
        <v>0</v>
      </c>
      <c r="T109" s="36">
        <v>0</v>
      </c>
      <c r="U109" s="36">
        <v>0</v>
      </c>
      <c r="V109" s="36">
        <v>0</v>
      </c>
    </row>
    <row r="110" spans="1:22" ht="60" x14ac:dyDescent="0.25">
      <c r="A110" s="50"/>
      <c r="B110" s="50"/>
      <c r="C110" s="20">
        <v>17</v>
      </c>
      <c r="D110" s="30" t="s">
        <v>164</v>
      </c>
      <c r="E110" s="37" t="s">
        <v>50</v>
      </c>
      <c r="F110" s="20" t="s">
        <v>33</v>
      </c>
      <c r="G110" s="34">
        <v>811.19</v>
      </c>
      <c r="H110" s="31"/>
      <c r="I110" s="22">
        <f t="shared" si="2"/>
        <v>0</v>
      </c>
      <c r="J110" s="35" t="str">
        <f t="shared" si="3"/>
        <v>OK</v>
      </c>
      <c r="K110" s="36">
        <v>0</v>
      </c>
      <c r="L110" s="36">
        <v>0</v>
      </c>
      <c r="M110" s="36">
        <v>0</v>
      </c>
      <c r="N110" s="36">
        <v>0</v>
      </c>
      <c r="O110" s="36">
        <v>0</v>
      </c>
      <c r="P110" s="36">
        <v>0</v>
      </c>
      <c r="Q110" s="36">
        <v>0</v>
      </c>
      <c r="R110" s="36">
        <v>0</v>
      </c>
      <c r="S110" s="36">
        <v>0</v>
      </c>
      <c r="T110" s="36">
        <v>0</v>
      </c>
      <c r="U110" s="36">
        <v>0</v>
      </c>
      <c r="V110" s="36">
        <v>0</v>
      </c>
    </row>
    <row r="111" spans="1:22" ht="45" x14ac:dyDescent="0.25">
      <c r="A111" s="50"/>
      <c r="B111" s="50"/>
      <c r="C111" s="20">
        <v>18</v>
      </c>
      <c r="D111" s="30" t="s">
        <v>165</v>
      </c>
      <c r="E111" s="37" t="s">
        <v>50</v>
      </c>
      <c r="F111" s="20" t="s">
        <v>33</v>
      </c>
      <c r="G111" s="34">
        <v>1119.5</v>
      </c>
      <c r="H111" s="31"/>
      <c r="I111" s="22">
        <f t="shared" si="2"/>
        <v>0</v>
      </c>
      <c r="J111" s="35" t="str">
        <f t="shared" si="3"/>
        <v>OK</v>
      </c>
      <c r="K111" s="36">
        <v>0</v>
      </c>
      <c r="L111" s="36">
        <v>0</v>
      </c>
      <c r="M111" s="36">
        <v>0</v>
      </c>
      <c r="N111" s="36">
        <v>0</v>
      </c>
      <c r="O111" s="36">
        <v>0</v>
      </c>
      <c r="P111" s="36">
        <v>0</v>
      </c>
      <c r="Q111" s="36">
        <v>0</v>
      </c>
      <c r="R111" s="36">
        <v>0</v>
      </c>
      <c r="S111" s="36">
        <v>0</v>
      </c>
      <c r="T111" s="36">
        <v>0</v>
      </c>
      <c r="U111" s="36">
        <v>0</v>
      </c>
      <c r="V111" s="36">
        <v>0</v>
      </c>
    </row>
    <row r="112" spans="1:22" ht="165" x14ac:dyDescent="0.25">
      <c r="A112" s="50"/>
      <c r="B112" s="50"/>
      <c r="C112" s="20">
        <v>19</v>
      </c>
      <c r="D112" s="30" t="s">
        <v>166</v>
      </c>
      <c r="E112" s="37" t="s">
        <v>50</v>
      </c>
      <c r="F112" s="20" t="s">
        <v>33</v>
      </c>
      <c r="G112" s="34">
        <v>501</v>
      </c>
      <c r="H112" s="31"/>
      <c r="I112" s="22">
        <f t="shared" si="2"/>
        <v>0</v>
      </c>
      <c r="J112" s="35" t="str">
        <f t="shared" si="3"/>
        <v>OK</v>
      </c>
      <c r="K112" s="36">
        <v>0</v>
      </c>
      <c r="L112" s="36">
        <v>0</v>
      </c>
      <c r="M112" s="36">
        <v>0</v>
      </c>
      <c r="N112" s="36">
        <v>0</v>
      </c>
      <c r="O112" s="36">
        <v>0</v>
      </c>
      <c r="P112" s="36">
        <v>0</v>
      </c>
      <c r="Q112" s="36">
        <v>0</v>
      </c>
      <c r="R112" s="36">
        <v>0</v>
      </c>
      <c r="S112" s="36">
        <v>0</v>
      </c>
      <c r="T112" s="36">
        <v>0</v>
      </c>
      <c r="U112" s="36">
        <v>0</v>
      </c>
      <c r="V112" s="36">
        <v>0</v>
      </c>
    </row>
    <row r="113" spans="1:22" ht="30" x14ac:dyDescent="0.25">
      <c r="A113" s="50"/>
      <c r="B113" s="50"/>
      <c r="C113" s="20">
        <v>20</v>
      </c>
      <c r="D113" s="30" t="s">
        <v>167</v>
      </c>
      <c r="E113" s="37" t="s">
        <v>50</v>
      </c>
      <c r="F113" s="20" t="s">
        <v>33</v>
      </c>
      <c r="G113" s="34">
        <v>48.38</v>
      </c>
      <c r="H113" s="31"/>
      <c r="I113" s="22">
        <f t="shared" si="2"/>
        <v>0</v>
      </c>
      <c r="J113" s="35" t="str">
        <f t="shared" si="3"/>
        <v>OK</v>
      </c>
      <c r="K113" s="36">
        <v>0</v>
      </c>
      <c r="L113" s="36">
        <v>0</v>
      </c>
      <c r="M113" s="36">
        <v>0</v>
      </c>
      <c r="N113" s="36">
        <v>0</v>
      </c>
      <c r="O113" s="36">
        <v>0</v>
      </c>
      <c r="P113" s="36">
        <v>0</v>
      </c>
      <c r="Q113" s="36">
        <v>0</v>
      </c>
      <c r="R113" s="36">
        <v>0</v>
      </c>
      <c r="S113" s="36">
        <v>0</v>
      </c>
      <c r="T113" s="36">
        <v>0</v>
      </c>
      <c r="U113" s="36">
        <v>0</v>
      </c>
      <c r="V113" s="36">
        <v>0</v>
      </c>
    </row>
    <row r="114" spans="1:22" ht="90" x14ac:dyDescent="0.25">
      <c r="A114" s="51"/>
      <c r="B114" s="51"/>
      <c r="C114" s="20">
        <v>21</v>
      </c>
      <c r="D114" s="30" t="s">
        <v>168</v>
      </c>
      <c r="E114" s="37" t="s">
        <v>206</v>
      </c>
      <c r="F114" s="20" t="s">
        <v>33</v>
      </c>
      <c r="G114" s="34">
        <v>254.26</v>
      </c>
      <c r="H114" s="31"/>
      <c r="I114" s="22">
        <f t="shared" si="2"/>
        <v>0</v>
      </c>
      <c r="J114" s="35" t="str">
        <f t="shared" si="3"/>
        <v>OK</v>
      </c>
      <c r="K114" s="36">
        <v>0</v>
      </c>
      <c r="L114" s="36">
        <v>0</v>
      </c>
      <c r="M114" s="36">
        <v>0</v>
      </c>
      <c r="N114" s="36">
        <v>0</v>
      </c>
      <c r="O114" s="36">
        <v>0</v>
      </c>
      <c r="P114" s="36">
        <v>0</v>
      </c>
      <c r="Q114" s="36">
        <v>0</v>
      </c>
      <c r="R114" s="36">
        <v>0</v>
      </c>
      <c r="S114" s="36">
        <v>0</v>
      </c>
      <c r="T114" s="36">
        <v>0</v>
      </c>
      <c r="U114" s="36">
        <v>0</v>
      </c>
      <c r="V114" s="36">
        <v>0</v>
      </c>
    </row>
    <row r="115" spans="1:22" ht="60" x14ac:dyDescent="0.25">
      <c r="A115" s="49" t="s">
        <v>44</v>
      </c>
      <c r="B115" s="49">
        <v>12</v>
      </c>
      <c r="C115" s="20">
        <v>1</v>
      </c>
      <c r="D115" s="30" t="s">
        <v>169</v>
      </c>
      <c r="E115" s="37" t="s">
        <v>48</v>
      </c>
      <c r="F115" s="20" t="s">
        <v>33</v>
      </c>
      <c r="G115" s="34">
        <v>24.91</v>
      </c>
      <c r="H115" s="31"/>
      <c r="I115" s="22">
        <f t="shared" si="2"/>
        <v>0</v>
      </c>
      <c r="J115" s="35" t="str">
        <f t="shared" si="3"/>
        <v>OK</v>
      </c>
      <c r="K115" s="36">
        <v>0</v>
      </c>
      <c r="L115" s="36">
        <v>0</v>
      </c>
      <c r="M115" s="36">
        <v>0</v>
      </c>
      <c r="N115" s="36">
        <v>0</v>
      </c>
      <c r="O115" s="36">
        <v>0</v>
      </c>
      <c r="P115" s="36">
        <v>0</v>
      </c>
      <c r="Q115" s="36">
        <v>0</v>
      </c>
      <c r="R115" s="36">
        <v>0</v>
      </c>
      <c r="S115" s="36">
        <v>0</v>
      </c>
      <c r="T115" s="36">
        <v>0</v>
      </c>
      <c r="U115" s="36">
        <v>0</v>
      </c>
      <c r="V115" s="36">
        <v>0</v>
      </c>
    </row>
    <row r="116" spans="1:22" ht="60" x14ac:dyDescent="0.25">
      <c r="A116" s="50"/>
      <c r="B116" s="50"/>
      <c r="C116" s="20">
        <v>2</v>
      </c>
      <c r="D116" s="30" t="s">
        <v>170</v>
      </c>
      <c r="E116" s="37" t="s">
        <v>48</v>
      </c>
      <c r="F116" s="20" t="s">
        <v>33</v>
      </c>
      <c r="G116" s="34">
        <v>2.38</v>
      </c>
      <c r="H116" s="31"/>
      <c r="I116" s="22">
        <f t="shared" si="2"/>
        <v>0</v>
      </c>
      <c r="J116" s="35" t="str">
        <f t="shared" si="3"/>
        <v>OK</v>
      </c>
      <c r="K116" s="36">
        <v>0</v>
      </c>
      <c r="L116" s="36">
        <v>0</v>
      </c>
      <c r="M116" s="36">
        <v>0</v>
      </c>
      <c r="N116" s="36">
        <v>0</v>
      </c>
      <c r="O116" s="36">
        <v>0</v>
      </c>
      <c r="P116" s="36">
        <v>0</v>
      </c>
      <c r="Q116" s="36">
        <v>0</v>
      </c>
      <c r="R116" s="36">
        <v>0</v>
      </c>
      <c r="S116" s="36">
        <v>0</v>
      </c>
      <c r="T116" s="36">
        <v>0</v>
      </c>
      <c r="U116" s="36">
        <v>0</v>
      </c>
      <c r="V116" s="36">
        <v>0</v>
      </c>
    </row>
    <row r="117" spans="1:22" ht="60" x14ac:dyDescent="0.25">
      <c r="A117" s="50"/>
      <c r="B117" s="50"/>
      <c r="C117" s="20">
        <v>3</v>
      </c>
      <c r="D117" s="30" t="s">
        <v>171</v>
      </c>
      <c r="E117" s="37" t="s">
        <v>48</v>
      </c>
      <c r="F117" s="20" t="s">
        <v>33</v>
      </c>
      <c r="G117" s="34">
        <v>6.87</v>
      </c>
      <c r="H117" s="31"/>
      <c r="I117" s="22">
        <f t="shared" si="2"/>
        <v>0</v>
      </c>
      <c r="J117" s="35" t="str">
        <f t="shared" si="3"/>
        <v>OK</v>
      </c>
      <c r="K117" s="36">
        <v>0</v>
      </c>
      <c r="L117" s="36">
        <v>0</v>
      </c>
      <c r="M117" s="36">
        <v>0</v>
      </c>
      <c r="N117" s="36">
        <v>0</v>
      </c>
      <c r="O117" s="36">
        <v>0</v>
      </c>
      <c r="P117" s="36">
        <v>0</v>
      </c>
      <c r="Q117" s="36">
        <v>0</v>
      </c>
      <c r="R117" s="36">
        <v>0</v>
      </c>
      <c r="S117" s="36">
        <v>0</v>
      </c>
      <c r="T117" s="36">
        <v>0</v>
      </c>
      <c r="U117" s="36">
        <v>0</v>
      </c>
      <c r="V117" s="36">
        <v>0</v>
      </c>
    </row>
    <row r="118" spans="1:22" ht="30" x14ac:dyDescent="0.25">
      <c r="A118" s="50"/>
      <c r="B118" s="50"/>
      <c r="C118" s="20">
        <v>4</v>
      </c>
      <c r="D118" s="30" t="s">
        <v>172</v>
      </c>
      <c r="E118" s="37" t="s">
        <v>48</v>
      </c>
      <c r="F118" s="20" t="s">
        <v>33</v>
      </c>
      <c r="G118" s="34">
        <v>11.5</v>
      </c>
      <c r="H118" s="31"/>
      <c r="I118" s="22">
        <f t="shared" si="2"/>
        <v>0</v>
      </c>
      <c r="J118" s="35" t="str">
        <f t="shared" si="3"/>
        <v>OK</v>
      </c>
      <c r="K118" s="36">
        <v>0</v>
      </c>
      <c r="L118" s="36">
        <v>0</v>
      </c>
      <c r="M118" s="36">
        <v>0</v>
      </c>
      <c r="N118" s="36">
        <v>0</v>
      </c>
      <c r="O118" s="36">
        <v>0</v>
      </c>
      <c r="P118" s="36">
        <v>0</v>
      </c>
      <c r="Q118" s="36">
        <v>0</v>
      </c>
      <c r="R118" s="36">
        <v>0</v>
      </c>
      <c r="S118" s="36">
        <v>0</v>
      </c>
      <c r="T118" s="36">
        <v>0</v>
      </c>
      <c r="U118" s="36">
        <v>0</v>
      </c>
      <c r="V118" s="36">
        <v>0</v>
      </c>
    </row>
    <row r="119" spans="1:22" ht="45" x14ac:dyDescent="0.25">
      <c r="A119" s="50"/>
      <c r="B119" s="50"/>
      <c r="C119" s="20">
        <v>5</v>
      </c>
      <c r="D119" s="30" t="s">
        <v>173</v>
      </c>
      <c r="E119" s="37" t="s">
        <v>48</v>
      </c>
      <c r="F119" s="20" t="s">
        <v>33</v>
      </c>
      <c r="G119" s="34">
        <v>6.33</v>
      </c>
      <c r="H119" s="31"/>
      <c r="I119" s="22">
        <f t="shared" si="2"/>
        <v>0</v>
      </c>
      <c r="J119" s="35" t="str">
        <f t="shared" si="3"/>
        <v>OK</v>
      </c>
      <c r="K119" s="36">
        <v>0</v>
      </c>
      <c r="L119" s="36">
        <v>0</v>
      </c>
      <c r="M119" s="36">
        <v>0</v>
      </c>
      <c r="N119" s="36">
        <v>0</v>
      </c>
      <c r="O119" s="36">
        <v>0</v>
      </c>
      <c r="P119" s="36">
        <v>0</v>
      </c>
      <c r="Q119" s="36">
        <v>0</v>
      </c>
      <c r="R119" s="36">
        <v>0</v>
      </c>
      <c r="S119" s="36">
        <v>0</v>
      </c>
      <c r="T119" s="36">
        <v>0</v>
      </c>
      <c r="U119" s="36">
        <v>0</v>
      </c>
      <c r="V119" s="36">
        <v>0</v>
      </c>
    </row>
    <row r="120" spans="1:22" ht="60" x14ac:dyDescent="0.25">
      <c r="A120" s="50"/>
      <c r="B120" s="50"/>
      <c r="C120" s="20">
        <v>6</v>
      </c>
      <c r="D120" s="30" t="s">
        <v>174</v>
      </c>
      <c r="E120" s="37" t="s">
        <v>48</v>
      </c>
      <c r="F120" s="20" t="s">
        <v>33</v>
      </c>
      <c r="G120" s="34">
        <v>3.63</v>
      </c>
      <c r="H120" s="31"/>
      <c r="I120" s="22">
        <f t="shared" si="2"/>
        <v>0</v>
      </c>
      <c r="J120" s="35" t="str">
        <f t="shared" si="3"/>
        <v>OK</v>
      </c>
      <c r="K120" s="36">
        <v>0</v>
      </c>
      <c r="L120" s="36">
        <v>0</v>
      </c>
      <c r="M120" s="36">
        <v>0</v>
      </c>
      <c r="N120" s="36">
        <v>0</v>
      </c>
      <c r="O120" s="36">
        <v>0</v>
      </c>
      <c r="P120" s="36">
        <v>0</v>
      </c>
      <c r="Q120" s="36">
        <v>0</v>
      </c>
      <c r="R120" s="36">
        <v>0</v>
      </c>
      <c r="S120" s="36">
        <v>0</v>
      </c>
      <c r="T120" s="36">
        <v>0</v>
      </c>
      <c r="U120" s="36">
        <v>0</v>
      </c>
      <c r="V120" s="36">
        <v>0</v>
      </c>
    </row>
    <row r="121" spans="1:22" ht="30" x14ac:dyDescent="0.25">
      <c r="A121" s="50"/>
      <c r="B121" s="50"/>
      <c r="C121" s="20">
        <v>7</v>
      </c>
      <c r="D121" s="30" t="s">
        <v>175</v>
      </c>
      <c r="E121" s="37" t="s">
        <v>48</v>
      </c>
      <c r="F121" s="20" t="s">
        <v>33</v>
      </c>
      <c r="G121" s="34">
        <v>26.13</v>
      </c>
      <c r="H121" s="31"/>
      <c r="I121" s="22">
        <f t="shared" si="2"/>
        <v>0</v>
      </c>
      <c r="J121" s="35" t="str">
        <f t="shared" si="3"/>
        <v>OK</v>
      </c>
      <c r="K121" s="36">
        <v>0</v>
      </c>
      <c r="L121" s="36">
        <v>0</v>
      </c>
      <c r="M121" s="36">
        <v>0</v>
      </c>
      <c r="N121" s="36">
        <v>0</v>
      </c>
      <c r="O121" s="36">
        <v>0</v>
      </c>
      <c r="P121" s="36">
        <v>0</v>
      </c>
      <c r="Q121" s="36">
        <v>0</v>
      </c>
      <c r="R121" s="36">
        <v>0</v>
      </c>
      <c r="S121" s="36">
        <v>0</v>
      </c>
      <c r="T121" s="36">
        <v>0</v>
      </c>
      <c r="U121" s="36">
        <v>0</v>
      </c>
      <c r="V121" s="36">
        <v>0</v>
      </c>
    </row>
    <row r="122" spans="1:22" ht="60" x14ac:dyDescent="0.25">
      <c r="A122" s="50"/>
      <c r="B122" s="50"/>
      <c r="C122" s="20">
        <v>8</v>
      </c>
      <c r="D122" s="30" t="s">
        <v>176</v>
      </c>
      <c r="E122" s="37" t="s">
        <v>48</v>
      </c>
      <c r="F122" s="20" t="s">
        <v>33</v>
      </c>
      <c r="G122" s="34">
        <v>18.36</v>
      </c>
      <c r="H122" s="31"/>
      <c r="I122" s="22">
        <f t="shared" si="2"/>
        <v>0</v>
      </c>
      <c r="J122" s="35" t="str">
        <f t="shared" si="3"/>
        <v>OK</v>
      </c>
      <c r="K122" s="36">
        <v>0</v>
      </c>
      <c r="L122" s="36">
        <v>0</v>
      </c>
      <c r="M122" s="36">
        <v>0</v>
      </c>
      <c r="N122" s="36">
        <v>0</v>
      </c>
      <c r="O122" s="36">
        <v>0</v>
      </c>
      <c r="P122" s="36">
        <v>0</v>
      </c>
      <c r="Q122" s="36">
        <v>0</v>
      </c>
      <c r="R122" s="36">
        <v>0</v>
      </c>
      <c r="S122" s="36">
        <v>0</v>
      </c>
      <c r="T122" s="36">
        <v>0</v>
      </c>
      <c r="U122" s="36">
        <v>0</v>
      </c>
      <c r="V122" s="36">
        <v>0</v>
      </c>
    </row>
    <row r="123" spans="1:22" ht="60" x14ac:dyDescent="0.25">
      <c r="A123" s="50"/>
      <c r="B123" s="50"/>
      <c r="C123" s="20">
        <v>9</v>
      </c>
      <c r="D123" s="30" t="s">
        <v>177</v>
      </c>
      <c r="E123" s="37" t="s">
        <v>48</v>
      </c>
      <c r="F123" s="20" t="s">
        <v>33</v>
      </c>
      <c r="G123" s="34">
        <v>15.85</v>
      </c>
      <c r="H123" s="31"/>
      <c r="I123" s="22">
        <f t="shared" si="2"/>
        <v>0</v>
      </c>
      <c r="J123" s="35" t="str">
        <f t="shared" si="3"/>
        <v>OK</v>
      </c>
      <c r="K123" s="36">
        <v>0</v>
      </c>
      <c r="L123" s="36">
        <v>0</v>
      </c>
      <c r="M123" s="36">
        <v>0</v>
      </c>
      <c r="N123" s="36">
        <v>0</v>
      </c>
      <c r="O123" s="36">
        <v>0</v>
      </c>
      <c r="P123" s="36">
        <v>0</v>
      </c>
      <c r="Q123" s="36">
        <v>0</v>
      </c>
      <c r="R123" s="36">
        <v>0</v>
      </c>
      <c r="S123" s="36">
        <v>0</v>
      </c>
      <c r="T123" s="36">
        <v>0</v>
      </c>
      <c r="U123" s="36">
        <v>0</v>
      </c>
      <c r="V123" s="36">
        <v>0</v>
      </c>
    </row>
    <row r="124" spans="1:22" ht="75" x14ac:dyDescent="0.25">
      <c r="A124" s="50"/>
      <c r="B124" s="50"/>
      <c r="C124" s="20">
        <v>10</v>
      </c>
      <c r="D124" s="30" t="s">
        <v>178</v>
      </c>
      <c r="E124" s="37" t="s">
        <v>48</v>
      </c>
      <c r="F124" s="20" t="s">
        <v>33</v>
      </c>
      <c r="G124" s="34">
        <v>32.1</v>
      </c>
      <c r="H124" s="31"/>
      <c r="I124" s="22">
        <f t="shared" si="2"/>
        <v>0</v>
      </c>
      <c r="J124" s="35" t="str">
        <f t="shared" si="3"/>
        <v>OK</v>
      </c>
      <c r="K124" s="36">
        <v>0</v>
      </c>
      <c r="L124" s="36">
        <v>0</v>
      </c>
      <c r="M124" s="36">
        <v>0</v>
      </c>
      <c r="N124" s="36">
        <v>0</v>
      </c>
      <c r="O124" s="36">
        <v>0</v>
      </c>
      <c r="P124" s="36">
        <v>0</v>
      </c>
      <c r="Q124" s="36">
        <v>0</v>
      </c>
      <c r="R124" s="36">
        <v>0</v>
      </c>
      <c r="S124" s="36">
        <v>0</v>
      </c>
      <c r="T124" s="36">
        <v>0</v>
      </c>
      <c r="U124" s="36">
        <v>0</v>
      </c>
      <c r="V124" s="36">
        <v>0</v>
      </c>
    </row>
    <row r="125" spans="1:22" ht="45" x14ac:dyDescent="0.25">
      <c r="A125" s="50"/>
      <c r="B125" s="50"/>
      <c r="C125" s="20">
        <v>11</v>
      </c>
      <c r="D125" s="30" t="s">
        <v>179</v>
      </c>
      <c r="E125" s="37" t="s">
        <v>48</v>
      </c>
      <c r="F125" s="20" t="s">
        <v>33</v>
      </c>
      <c r="G125" s="34">
        <v>13.16</v>
      </c>
      <c r="H125" s="31"/>
      <c r="I125" s="22">
        <f t="shared" si="2"/>
        <v>0</v>
      </c>
      <c r="J125" s="35" t="str">
        <f t="shared" si="3"/>
        <v>OK</v>
      </c>
      <c r="K125" s="36">
        <v>0</v>
      </c>
      <c r="L125" s="36">
        <v>0</v>
      </c>
      <c r="M125" s="36">
        <v>0</v>
      </c>
      <c r="N125" s="36">
        <v>0</v>
      </c>
      <c r="O125" s="36">
        <v>0</v>
      </c>
      <c r="P125" s="36">
        <v>0</v>
      </c>
      <c r="Q125" s="36">
        <v>0</v>
      </c>
      <c r="R125" s="36">
        <v>0</v>
      </c>
      <c r="S125" s="36">
        <v>0</v>
      </c>
      <c r="T125" s="36">
        <v>0</v>
      </c>
      <c r="U125" s="36">
        <v>0</v>
      </c>
      <c r="V125" s="36">
        <v>0</v>
      </c>
    </row>
    <row r="126" spans="1:22" ht="45" x14ac:dyDescent="0.25">
      <c r="A126" s="50"/>
      <c r="B126" s="50"/>
      <c r="C126" s="20">
        <v>12</v>
      </c>
      <c r="D126" s="30" t="s">
        <v>180</v>
      </c>
      <c r="E126" s="37" t="s">
        <v>48</v>
      </c>
      <c r="F126" s="20" t="s">
        <v>33</v>
      </c>
      <c r="G126" s="34">
        <v>88.4</v>
      </c>
      <c r="H126" s="31"/>
      <c r="I126" s="22">
        <f t="shared" si="2"/>
        <v>0</v>
      </c>
      <c r="J126" s="35" t="str">
        <f t="shared" si="3"/>
        <v>OK</v>
      </c>
      <c r="K126" s="36">
        <v>0</v>
      </c>
      <c r="L126" s="36">
        <v>0</v>
      </c>
      <c r="M126" s="36">
        <v>0</v>
      </c>
      <c r="N126" s="36">
        <v>0</v>
      </c>
      <c r="O126" s="36">
        <v>0</v>
      </c>
      <c r="P126" s="36">
        <v>0</v>
      </c>
      <c r="Q126" s="36">
        <v>0</v>
      </c>
      <c r="R126" s="36">
        <v>0</v>
      </c>
      <c r="S126" s="36">
        <v>0</v>
      </c>
      <c r="T126" s="36">
        <v>0</v>
      </c>
      <c r="U126" s="36">
        <v>0</v>
      </c>
      <c r="V126" s="36">
        <v>0</v>
      </c>
    </row>
    <row r="127" spans="1:22" ht="60" x14ac:dyDescent="0.25">
      <c r="A127" s="50"/>
      <c r="B127" s="50"/>
      <c r="C127" s="20">
        <v>13</v>
      </c>
      <c r="D127" s="30" t="s">
        <v>181</v>
      </c>
      <c r="E127" s="37" t="s">
        <v>48</v>
      </c>
      <c r="F127" s="20" t="s">
        <v>33</v>
      </c>
      <c r="G127" s="34">
        <v>777.7</v>
      </c>
      <c r="H127" s="31"/>
      <c r="I127" s="22">
        <f t="shared" si="2"/>
        <v>0</v>
      </c>
      <c r="J127" s="35" t="str">
        <f t="shared" si="3"/>
        <v>OK</v>
      </c>
      <c r="K127" s="36">
        <v>0</v>
      </c>
      <c r="L127" s="36">
        <v>0</v>
      </c>
      <c r="M127" s="36">
        <v>0</v>
      </c>
      <c r="N127" s="36">
        <v>0</v>
      </c>
      <c r="O127" s="36">
        <v>0</v>
      </c>
      <c r="P127" s="36">
        <v>0</v>
      </c>
      <c r="Q127" s="36">
        <v>0</v>
      </c>
      <c r="R127" s="36">
        <v>0</v>
      </c>
      <c r="S127" s="36">
        <v>0</v>
      </c>
      <c r="T127" s="36">
        <v>0</v>
      </c>
      <c r="U127" s="36">
        <v>0</v>
      </c>
      <c r="V127" s="36">
        <v>0</v>
      </c>
    </row>
    <row r="128" spans="1:22" ht="45" x14ac:dyDescent="0.25">
      <c r="A128" s="50"/>
      <c r="B128" s="50"/>
      <c r="C128" s="20">
        <v>14</v>
      </c>
      <c r="D128" s="30" t="s">
        <v>182</v>
      </c>
      <c r="E128" s="37" t="s">
        <v>48</v>
      </c>
      <c r="F128" s="20" t="s">
        <v>33</v>
      </c>
      <c r="G128" s="34">
        <v>342.83</v>
      </c>
      <c r="H128" s="31"/>
      <c r="I128" s="22">
        <f t="shared" si="2"/>
        <v>0</v>
      </c>
      <c r="J128" s="35" t="str">
        <f t="shared" si="3"/>
        <v>OK</v>
      </c>
      <c r="K128" s="36">
        <v>0</v>
      </c>
      <c r="L128" s="36">
        <v>0</v>
      </c>
      <c r="M128" s="36">
        <v>0</v>
      </c>
      <c r="N128" s="36">
        <v>0</v>
      </c>
      <c r="O128" s="36">
        <v>0</v>
      </c>
      <c r="P128" s="36">
        <v>0</v>
      </c>
      <c r="Q128" s="36">
        <v>0</v>
      </c>
      <c r="R128" s="36">
        <v>0</v>
      </c>
      <c r="S128" s="36">
        <v>0</v>
      </c>
      <c r="T128" s="36">
        <v>0</v>
      </c>
      <c r="U128" s="36">
        <v>0</v>
      </c>
      <c r="V128" s="36">
        <v>0</v>
      </c>
    </row>
    <row r="129" spans="1:22" ht="90" x14ac:dyDescent="0.25">
      <c r="A129" s="50"/>
      <c r="B129" s="50"/>
      <c r="C129" s="20">
        <v>15</v>
      </c>
      <c r="D129" s="30" t="s">
        <v>183</v>
      </c>
      <c r="E129" s="37" t="s">
        <v>48</v>
      </c>
      <c r="F129" s="20" t="s">
        <v>33</v>
      </c>
      <c r="G129" s="34">
        <v>30.21</v>
      </c>
      <c r="H129" s="31"/>
      <c r="I129" s="22">
        <f t="shared" si="2"/>
        <v>0</v>
      </c>
      <c r="J129" s="35" t="str">
        <f t="shared" si="3"/>
        <v>OK</v>
      </c>
      <c r="K129" s="36">
        <v>0</v>
      </c>
      <c r="L129" s="36">
        <v>0</v>
      </c>
      <c r="M129" s="36">
        <v>0</v>
      </c>
      <c r="N129" s="36">
        <v>0</v>
      </c>
      <c r="O129" s="36">
        <v>0</v>
      </c>
      <c r="P129" s="36">
        <v>0</v>
      </c>
      <c r="Q129" s="36">
        <v>0</v>
      </c>
      <c r="R129" s="36">
        <v>0</v>
      </c>
      <c r="S129" s="36">
        <v>0</v>
      </c>
      <c r="T129" s="36">
        <v>0</v>
      </c>
      <c r="U129" s="36">
        <v>0</v>
      </c>
      <c r="V129" s="36">
        <v>0</v>
      </c>
    </row>
    <row r="130" spans="1:22" ht="90" x14ac:dyDescent="0.25">
      <c r="A130" s="50"/>
      <c r="B130" s="50"/>
      <c r="C130" s="20">
        <v>16</v>
      </c>
      <c r="D130" s="30" t="s">
        <v>184</v>
      </c>
      <c r="E130" s="37" t="s">
        <v>48</v>
      </c>
      <c r="F130" s="20" t="s">
        <v>33</v>
      </c>
      <c r="G130" s="34">
        <v>81.27</v>
      </c>
      <c r="H130" s="31"/>
      <c r="I130" s="22">
        <f t="shared" si="2"/>
        <v>0</v>
      </c>
      <c r="J130" s="35" t="str">
        <f t="shared" si="3"/>
        <v>OK</v>
      </c>
      <c r="K130" s="36">
        <v>0</v>
      </c>
      <c r="L130" s="36">
        <v>0</v>
      </c>
      <c r="M130" s="36">
        <v>0</v>
      </c>
      <c r="N130" s="36">
        <v>0</v>
      </c>
      <c r="O130" s="36">
        <v>0</v>
      </c>
      <c r="P130" s="36">
        <v>0</v>
      </c>
      <c r="Q130" s="36">
        <v>0</v>
      </c>
      <c r="R130" s="36">
        <v>0</v>
      </c>
      <c r="S130" s="36">
        <v>0</v>
      </c>
      <c r="T130" s="36">
        <v>0</v>
      </c>
      <c r="U130" s="36">
        <v>0</v>
      </c>
      <c r="V130" s="36">
        <v>0</v>
      </c>
    </row>
    <row r="131" spans="1:22" x14ac:dyDescent="0.25">
      <c r="A131" s="50"/>
      <c r="B131" s="50"/>
      <c r="C131" s="20">
        <v>17</v>
      </c>
      <c r="D131" s="30" t="s">
        <v>185</v>
      </c>
      <c r="E131" s="37" t="s">
        <v>48</v>
      </c>
      <c r="F131" s="20" t="s">
        <v>33</v>
      </c>
      <c r="G131" s="34">
        <v>48.33</v>
      </c>
      <c r="H131" s="31"/>
      <c r="I131" s="22">
        <f t="shared" si="2"/>
        <v>0</v>
      </c>
      <c r="J131" s="35" t="str">
        <f t="shared" si="3"/>
        <v>OK</v>
      </c>
      <c r="K131" s="36">
        <v>0</v>
      </c>
      <c r="L131" s="36">
        <v>0</v>
      </c>
      <c r="M131" s="36">
        <v>0</v>
      </c>
      <c r="N131" s="36">
        <v>0</v>
      </c>
      <c r="O131" s="36">
        <v>0</v>
      </c>
      <c r="P131" s="36">
        <v>0</v>
      </c>
      <c r="Q131" s="36">
        <v>0</v>
      </c>
      <c r="R131" s="36">
        <v>0</v>
      </c>
      <c r="S131" s="36">
        <v>0</v>
      </c>
      <c r="T131" s="36">
        <v>0</v>
      </c>
      <c r="U131" s="36">
        <v>0</v>
      </c>
      <c r="V131" s="36">
        <v>0</v>
      </c>
    </row>
    <row r="132" spans="1:22" x14ac:dyDescent="0.25">
      <c r="A132" s="50"/>
      <c r="B132" s="50"/>
      <c r="C132" s="20">
        <v>18</v>
      </c>
      <c r="D132" s="30" t="s">
        <v>186</v>
      </c>
      <c r="E132" s="37" t="s">
        <v>48</v>
      </c>
      <c r="F132" s="20" t="s">
        <v>33</v>
      </c>
      <c r="G132" s="34">
        <v>25.4</v>
      </c>
      <c r="H132" s="31"/>
      <c r="I132" s="22">
        <f t="shared" si="2"/>
        <v>0</v>
      </c>
      <c r="J132" s="35" t="str">
        <f t="shared" si="3"/>
        <v>OK</v>
      </c>
      <c r="K132" s="36">
        <v>0</v>
      </c>
      <c r="L132" s="36">
        <v>0</v>
      </c>
      <c r="M132" s="36">
        <v>0</v>
      </c>
      <c r="N132" s="36">
        <v>0</v>
      </c>
      <c r="O132" s="36">
        <v>0</v>
      </c>
      <c r="P132" s="36">
        <v>0</v>
      </c>
      <c r="Q132" s="36">
        <v>0</v>
      </c>
      <c r="R132" s="36">
        <v>0</v>
      </c>
      <c r="S132" s="36">
        <v>0</v>
      </c>
      <c r="T132" s="36">
        <v>0</v>
      </c>
      <c r="U132" s="36">
        <v>0</v>
      </c>
      <c r="V132" s="36">
        <v>0</v>
      </c>
    </row>
    <row r="133" spans="1:22" ht="30" x14ac:dyDescent="0.25">
      <c r="A133" s="50"/>
      <c r="B133" s="50"/>
      <c r="C133" s="20">
        <v>19</v>
      </c>
      <c r="D133" s="30" t="s">
        <v>187</v>
      </c>
      <c r="E133" s="37" t="s">
        <v>48</v>
      </c>
      <c r="F133" s="20" t="s">
        <v>33</v>
      </c>
      <c r="G133" s="34">
        <v>6.53</v>
      </c>
      <c r="H133" s="31"/>
      <c r="I133" s="22">
        <f t="shared" ref="I133:I148" si="4">H133-(SUM(K133:V133))</f>
        <v>0</v>
      </c>
      <c r="J133" s="35" t="str">
        <f t="shared" ref="J133:J148" si="5">IF(I133&lt;0,"ATENÇÃO","OK")</f>
        <v>OK</v>
      </c>
      <c r="K133" s="36">
        <v>0</v>
      </c>
      <c r="L133" s="36">
        <v>0</v>
      </c>
      <c r="M133" s="36">
        <v>0</v>
      </c>
      <c r="N133" s="36">
        <v>0</v>
      </c>
      <c r="O133" s="36">
        <v>0</v>
      </c>
      <c r="P133" s="36">
        <v>0</v>
      </c>
      <c r="Q133" s="36">
        <v>0</v>
      </c>
      <c r="R133" s="36">
        <v>0</v>
      </c>
      <c r="S133" s="36">
        <v>0</v>
      </c>
      <c r="T133" s="36">
        <v>0</v>
      </c>
      <c r="U133" s="36">
        <v>0</v>
      </c>
      <c r="V133" s="36">
        <v>0</v>
      </c>
    </row>
    <row r="134" spans="1:22" ht="45" x14ac:dyDescent="0.25">
      <c r="A134" s="50"/>
      <c r="B134" s="50"/>
      <c r="C134" s="20">
        <v>20</v>
      </c>
      <c r="D134" s="30" t="s">
        <v>188</v>
      </c>
      <c r="E134" s="37" t="s">
        <v>48</v>
      </c>
      <c r="F134" s="20" t="s">
        <v>33</v>
      </c>
      <c r="G134" s="34">
        <v>6.04</v>
      </c>
      <c r="H134" s="31"/>
      <c r="I134" s="22">
        <f t="shared" si="4"/>
        <v>0</v>
      </c>
      <c r="J134" s="35" t="str">
        <f t="shared" si="5"/>
        <v>OK</v>
      </c>
      <c r="K134" s="36">
        <v>0</v>
      </c>
      <c r="L134" s="36">
        <v>0</v>
      </c>
      <c r="M134" s="36">
        <v>0</v>
      </c>
      <c r="N134" s="36">
        <v>0</v>
      </c>
      <c r="O134" s="36">
        <v>0</v>
      </c>
      <c r="P134" s="36">
        <v>0</v>
      </c>
      <c r="Q134" s="36">
        <v>0</v>
      </c>
      <c r="R134" s="36">
        <v>0</v>
      </c>
      <c r="S134" s="36">
        <v>0</v>
      </c>
      <c r="T134" s="36">
        <v>0</v>
      </c>
      <c r="U134" s="36">
        <v>0</v>
      </c>
      <c r="V134" s="36">
        <v>0</v>
      </c>
    </row>
    <row r="135" spans="1:22" ht="45" x14ac:dyDescent="0.25">
      <c r="A135" s="50"/>
      <c r="B135" s="50"/>
      <c r="C135" s="20">
        <v>21</v>
      </c>
      <c r="D135" s="30" t="s">
        <v>189</v>
      </c>
      <c r="E135" s="37" t="s">
        <v>48</v>
      </c>
      <c r="F135" s="20" t="s">
        <v>33</v>
      </c>
      <c r="G135" s="34">
        <v>2.04</v>
      </c>
      <c r="H135" s="31"/>
      <c r="I135" s="22">
        <f t="shared" si="4"/>
        <v>0</v>
      </c>
      <c r="J135" s="35" t="str">
        <f t="shared" si="5"/>
        <v>OK</v>
      </c>
      <c r="K135" s="36">
        <v>0</v>
      </c>
      <c r="L135" s="36">
        <v>0</v>
      </c>
      <c r="M135" s="36">
        <v>0</v>
      </c>
      <c r="N135" s="36">
        <v>0</v>
      </c>
      <c r="O135" s="36">
        <v>0</v>
      </c>
      <c r="P135" s="36">
        <v>0</v>
      </c>
      <c r="Q135" s="36">
        <v>0</v>
      </c>
      <c r="R135" s="36">
        <v>0</v>
      </c>
      <c r="S135" s="36">
        <v>0</v>
      </c>
      <c r="T135" s="36">
        <v>0</v>
      </c>
      <c r="U135" s="36">
        <v>0</v>
      </c>
      <c r="V135" s="36">
        <v>0</v>
      </c>
    </row>
    <row r="136" spans="1:22" ht="45" x14ac:dyDescent="0.25">
      <c r="A136" s="50"/>
      <c r="B136" s="50"/>
      <c r="C136" s="20">
        <v>22</v>
      </c>
      <c r="D136" s="30" t="s">
        <v>190</v>
      </c>
      <c r="E136" s="37" t="s">
        <v>48</v>
      </c>
      <c r="F136" s="20" t="s">
        <v>33</v>
      </c>
      <c r="G136" s="34">
        <v>17.95</v>
      </c>
      <c r="H136" s="31"/>
      <c r="I136" s="22">
        <f t="shared" si="4"/>
        <v>0</v>
      </c>
      <c r="J136" s="35" t="str">
        <f t="shared" si="5"/>
        <v>OK</v>
      </c>
      <c r="K136" s="36">
        <v>0</v>
      </c>
      <c r="L136" s="36">
        <v>0</v>
      </c>
      <c r="M136" s="36">
        <v>0</v>
      </c>
      <c r="N136" s="36">
        <v>0</v>
      </c>
      <c r="O136" s="36">
        <v>0</v>
      </c>
      <c r="P136" s="36">
        <v>0</v>
      </c>
      <c r="Q136" s="36">
        <v>0</v>
      </c>
      <c r="R136" s="36">
        <v>0</v>
      </c>
      <c r="S136" s="36">
        <v>0</v>
      </c>
      <c r="T136" s="36">
        <v>0</v>
      </c>
      <c r="U136" s="36">
        <v>0</v>
      </c>
      <c r="V136" s="36">
        <v>0</v>
      </c>
    </row>
    <row r="137" spans="1:22" ht="30" x14ac:dyDescent="0.25">
      <c r="A137" s="50"/>
      <c r="B137" s="50"/>
      <c r="C137" s="20">
        <v>23</v>
      </c>
      <c r="D137" s="30" t="s">
        <v>191</v>
      </c>
      <c r="E137" s="37" t="s">
        <v>48</v>
      </c>
      <c r="F137" s="20" t="s">
        <v>33</v>
      </c>
      <c r="G137" s="34">
        <v>8.81</v>
      </c>
      <c r="H137" s="31"/>
      <c r="I137" s="22">
        <f t="shared" si="4"/>
        <v>0</v>
      </c>
      <c r="J137" s="35" t="str">
        <f t="shared" si="5"/>
        <v>OK</v>
      </c>
      <c r="K137" s="36">
        <v>0</v>
      </c>
      <c r="L137" s="36">
        <v>0</v>
      </c>
      <c r="M137" s="36">
        <v>0</v>
      </c>
      <c r="N137" s="36">
        <v>0</v>
      </c>
      <c r="O137" s="36">
        <v>0</v>
      </c>
      <c r="P137" s="36">
        <v>0</v>
      </c>
      <c r="Q137" s="36">
        <v>0</v>
      </c>
      <c r="R137" s="36">
        <v>0</v>
      </c>
      <c r="S137" s="36">
        <v>0</v>
      </c>
      <c r="T137" s="36">
        <v>0</v>
      </c>
      <c r="U137" s="36">
        <v>0</v>
      </c>
      <c r="V137" s="36">
        <v>0</v>
      </c>
    </row>
    <row r="138" spans="1:22" ht="45" x14ac:dyDescent="0.25">
      <c r="A138" s="50"/>
      <c r="B138" s="50"/>
      <c r="C138" s="20">
        <v>24</v>
      </c>
      <c r="D138" s="30" t="s">
        <v>192</v>
      </c>
      <c r="E138" s="37" t="s">
        <v>48</v>
      </c>
      <c r="F138" s="20" t="s">
        <v>33</v>
      </c>
      <c r="G138" s="34">
        <v>121.79</v>
      </c>
      <c r="H138" s="31"/>
      <c r="I138" s="22">
        <f t="shared" si="4"/>
        <v>0</v>
      </c>
      <c r="J138" s="35" t="str">
        <f t="shared" si="5"/>
        <v>OK</v>
      </c>
      <c r="K138" s="36">
        <v>0</v>
      </c>
      <c r="L138" s="36">
        <v>0</v>
      </c>
      <c r="M138" s="36">
        <v>0</v>
      </c>
      <c r="N138" s="36">
        <v>0</v>
      </c>
      <c r="O138" s="36">
        <v>0</v>
      </c>
      <c r="P138" s="36">
        <v>0</v>
      </c>
      <c r="Q138" s="36">
        <v>0</v>
      </c>
      <c r="R138" s="36">
        <v>0</v>
      </c>
      <c r="S138" s="36">
        <v>0</v>
      </c>
      <c r="T138" s="36">
        <v>0</v>
      </c>
      <c r="U138" s="36">
        <v>0</v>
      </c>
      <c r="V138" s="36">
        <v>0</v>
      </c>
    </row>
    <row r="139" spans="1:22" x14ac:dyDescent="0.25">
      <c r="A139" s="50"/>
      <c r="B139" s="50"/>
      <c r="C139" s="20">
        <v>25</v>
      </c>
      <c r="D139" s="30" t="s">
        <v>193</v>
      </c>
      <c r="E139" s="37" t="s">
        <v>48</v>
      </c>
      <c r="F139" s="20" t="s">
        <v>33</v>
      </c>
      <c r="G139" s="34">
        <v>10.91</v>
      </c>
      <c r="H139" s="31"/>
      <c r="I139" s="22">
        <f t="shared" si="4"/>
        <v>0</v>
      </c>
      <c r="J139" s="35" t="str">
        <f t="shared" si="5"/>
        <v>OK</v>
      </c>
      <c r="K139" s="36">
        <v>0</v>
      </c>
      <c r="L139" s="36">
        <v>0</v>
      </c>
      <c r="M139" s="36">
        <v>0</v>
      </c>
      <c r="N139" s="36">
        <v>0</v>
      </c>
      <c r="O139" s="36">
        <v>0</v>
      </c>
      <c r="P139" s="36">
        <v>0</v>
      </c>
      <c r="Q139" s="36">
        <v>0</v>
      </c>
      <c r="R139" s="36">
        <v>0</v>
      </c>
      <c r="S139" s="36">
        <v>0</v>
      </c>
      <c r="T139" s="36">
        <v>0</v>
      </c>
      <c r="U139" s="36">
        <v>0</v>
      </c>
      <c r="V139" s="36">
        <v>0</v>
      </c>
    </row>
    <row r="140" spans="1:22" ht="75" x14ac:dyDescent="0.25">
      <c r="A140" s="50"/>
      <c r="B140" s="50"/>
      <c r="C140" s="20">
        <v>26</v>
      </c>
      <c r="D140" s="30" t="s">
        <v>194</v>
      </c>
      <c r="E140" s="37" t="s">
        <v>48</v>
      </c>
      <c r="F140" s="20" t="s">
        <v>33</v>
      </c>
      <c r="G140" s="34">
        <v>28</v>
      </c>
      <c r="H140" s="31"/>
      <c r="I140" s="22">
        <f t="shared" si="4"/>
        <v>0</v>
      </c>
      <c r="J140" s="35" t="str">
        <f t="shared" si="5"/>
        <v>OK</v>
      </c>
      <c r="K140" s="36">
        <v>0</v>
      </c>
      <c r="L140" s="36">
        <v>0</v>
      </c>
      <c r="M140" s="36">
        <v>0</v>
      </c>
      <c r="N140" s="36">
        <v>0</v>
      </c>
      <c r="O140" s="36">
        <v>0</v>
      </c>
      <c r="P140" s="36">
        <v>0</v>
      </c>
      <c r="Q140" s="36">
        <v>0</v>
      </c>
      <c r="R140" s="36">
        <v>0</v>
      </c>
      <c r="S140" s="36">
        <v>0</v>
      </c>
      <c r="T140" s="36">
        <v>0</v>
      </c>
      <c r="U140" s="36">
        <v>0</v>
      </c>
      <c r="V140" s="36">
        <v>0</v>
      </c>
    </row>
    <row r="141" spans="1:22" ht="135" x14ac:dyDescent="0.25">
      <c r="A141" s="50"/>
      <c r="B141" s="50"/>
      <c r="C141" s="20">
        <v>27</v>
      </c>
      <c r="D141" s="30" t="s">
        <v>195</v>
      </c>
      <c r="E141" s="37" t="s">
        <v>48</v>
      </c>
      <c r="F141" s="20" t="s">
        <v>33</v>
      </c>
      <c r="G141" s="34">
        <v>34.119999999999997</v>
      </c>
      <c r="H141" s="31"/>
      <c r="I141" s="22">
        <f t="shared" si="4"/>
        <v>0</v>
      </c>
      <c r="J141" s="35" t="str">
        <f t="shared" si="5"/>
        <v>OK</v>
      </c>
      <c r="K141" s="36">
        <v>0</v>
      </c>
      <c r="L141" s="36">
        <v>0</v>
      </c>
      <c r="M141" s="36">
        <v>0</v>
      </c>
      <c r="N141" s="36">
        <v>0</v>
      </c>
      <c r="O141" s="36">
        <v>0</v>
      </c>
      <c r="P141" s="36">
        <v>0</v>
      </c>
      <c r="Q141" s="36">
        <v>0</v>
      </c>
      <c r="R141" s="36">
        <v>0</v>
      </c>
      <c r="S141" s="36">
        <v>0</v>
      </c>
      <c r="T141" s="36">
        <v>0</v>
      </c>
      <c r="U141" s="36">
        <v>0</v>
      </c>
      <c r="V141" s="36">
        <v>0</v>
      </c>
    </row>
    <row r="142" spans="1:22" ht="90" x14ac:dyDescent="0.25">
      <c r="A142" s="50"/>
      <c r="B142" s="50"/>
      <c r="C142" s="20">
        <v>28</v>
      </c>
      <c r="D142" s="30" t="s">
        <v>196</v>
      </c>
      <c r="E142" s="37" t="s">
        <v>48</v>
      </c>
      <c r="F142" s="20" t="s">
        <v>33</v>
      </c>
      <c r="G142" s="34">
        <v>29.5</v>
      </c>
      <c r="H142" s="31"/>
      <c r="I142" s="22">
        <f t="shared" si="4"/>
        <v>0</v>
      </c>
      <c r="J142" s="35" t="str">
        <f t="shared" si="5"/>
        <v>OK</v>
      </c>
      <c r="K142" s="36">
        <v>0</v>
      </c>
      <c r="L142" s="36">
        <v>0</v>
      </c>
      <c r="M142" s="36">
        <v>0</v>
      </c>
      <c r="N142" s="36">
        <v>0</v>
      </c>
      <c r="O142" s="36">
        <v>0</v>
      </c>
      <c r="P142" s="36">
        <v>0</v>
      </c>
      <c r="Q142" s="36">
        <v>0</v>
      </c>
      <c r="R142" s="36">
        <v>0</v>
      </c>
      <c r="S142" s="36">
        <v>0</v>
      </c>
      <c r="T142" s="36">
        <v>0</v>
      </c>
      <c r="U142" s="36">
        <v>0</v>
      </c>
      <c r="V142" s="36">
        <v>0</v>
      </c>
    </row>
    <row r="143" spans="1:22" x14ac:dyDescent="0.25">
      <c r="A143" s="50"/>
      <c r="B143" s="50"/>
      <c r="C143" s="20">
        <v>29</v>
      </c>
      <c r="D143" s="30" t="s">
        <v>197</v>
      </c>
      <c r="E143" s="37" t="s">
        <v>48</v>
      </c>
      <c r="F143" s="20" t="s">
        <v>33</v>
      </c>
      <c r="G143" s="34">
        <v>231</v>
      </c>
      <c r="H143" s="31"/>
      <c r="I143" s="22">
        <f t="shared" si="4"/>
        <v>0</v>
      </c>
      <c r="J143" s="35" t="str">
        <f t="shared" si="5"/>
        <v>OK</v>
      </c>
      <c r="K143" s="36">
        <v>0</v>
      </c>
      <c r="L143" s="36">
        <v>0</v>
      </c>
      <c r="M143" s="36">
        <v>0</v>
      </c>
      <c r="N143" s="36">
        <v>0</v>
      </c>
      <c r="O143" s="36">
        <v>0</v>
      </c>
      <c r="P143" s="36">
        <v>0</v>
      </c>
      <c r="Q143" s="36">
        <v>0</v>
      </c>
      <c r="R143" s="36">
        <v>0</v>
      </c>
      <c r="S143" s="36">
        <v>0</v>
      </c>
      <c r="T143" s="36">
        <v>0</v>
      </c>
      <c r="U143" s="36">
        <v>0</v>
      </c>
      <c r="V143" s="36">
        <v>0</v>
      </c>
    </row>
    <row r="144" spans="1:22" x14ac:dyDescent="0.25">
      <c r="A144" s="50"/>
      <c r="B144" s="50"/>
      <c r="C144" s="20">
        <v>30</v>
      </c>
      <c r="D144" s="30" t="s">
        <v>198</v>
      </c>
      <c r="E144" s="37" t="s">
        <v>48</v>
      </c>
      <c r="F144" s="20" t="s">
        <v>33</v>
      </c>
      <c r="G144" s="34">
        <v>1.9</v>
      </c>
      <c r="H144" s="31"/>
      <c r="I144" s="22">
        <f t="shared" si="4"/>
        <v>0</v>
      </c>
      <c r="J144" s="35" t="str">
        <f t="shared" si="5"/>
        <v>OK</v>
      </c>
      <c r="K144" s="36">
        <v>0</v>
      </c>
      <c r="L144" s="36">
        <v>0</v>
      </c>
      <c r="M144" s="36">
        <v>0</v>
      </c>
      <c r="N144" s="36">
        <v>0</v>
      </c>
      <c r="O144" s="36">
        <v>0</v>
      </c>
      <c r="P144" s="36">
        <v>0</v>
      </c>
      <c r="Q144" s="36">
        <v>0</v>
      </c>
      <c r="R144" s="36">
        <v>0</v>
      </c>
      <c r="S144" s="36">
        <v>0</v>
      </c>
      <c r="T144" s="36">
        <v>0</v>
      </c>
      <c r="U144" s="36">
        <v>0</v>
      </c>
      <c r="V144" s="36">
        <v>0</v>
      </c>
    </row>
    <row r="145" spans="1:22" ht="30" x14ac:dyDescent="0.25">
      <c r="A145" s="50"/>
      <c r="B145" s="50"/>
      <c r="C145" s="20">
        <v>31</v>
      </c>
      <c r="D145" s="30" t="s">
        <v>199</v>
      </c>
      <c r="E145" s="37" t="s">
        <v>48</v>
      </c>
      <c r="F145" s="20" t="s">
        <v>33</v>
      </c>
      <c r="G145" s="34">
        <v>41.4</v>
      </c>
      <c r="H145" s="31"/>
      <c r="I145" s="22">
        <f t="shared" si="4"/>
        <v>0</v>
      </c>
      <c r="J145" s="35" t="str">
        <f t="shared" si="5"/>
        <v>OK</v>
      </c>
      <c r="K145" s="36">
        <v>0</v>
      </c>
      <c r="L145" s="36">
        <v>0</v>
      </c>
      <c r="M145" s="36">
        <v>0</v>
      </c>
      <c r="N145" s="36">
        <v>0</v>
      </c>
      <c r="O145" s="36">
        <v>0</v>
      </c>
      <c r="P145" s="36">
        <v>0</v>
      </c>
      <c r="Q145" s="36">
        <v>0</v>
      </c>
      <c r="R145" s="36">
        <v>0</v>
      </c>
      <c r="S145" s="36">
        <v>0</v>
      </c>
      <c r="T145" s="36">
        <v>0</v>
      </c>
      <c r="U145" s="36">
        <v>0</v>
      </c>
      <c r="V145" s="36">
        <v>0</v>
      </c>
    </row>
    <row r="146" spans="1:22" x14ac:dyDescent="0.25">
      <c r="A146" s="50"/>
      <c r="B146" s="50"/>
      <c r="C146" s="20">
        <v>32</v>
      </c>
      <c r="D146" s="30" t="s">
        <v>200</v>
      </c>
      <c r="E146" s="37" t="s">
        <v>48</v>
      </c>
      <c r="F146" s="20" t="s">
        <v>33</v>
      </c>
      <c r="G146" s="34">
        <v>6.9</v>
      </c>
      <c r="H146" s="31"/>
      <c r="I146" s="22">
        <f t="shared" si="4"/>
        <v>0</v>
      </c>
      <c r="J146" s="35" t="str">
        <f t="shared" si="5"/>
        <v>OK</v>
      </c>
      <c r="K146" s="36">
        <v>0</v>
      </c>
      <c r="L146" s="36">
        <v>0</v>
      </c>
      <c r="M146" s="36">
        <v>0</v>
      </c>
      <c r="N146" s="36">
        <v>0</v>
      </c>
      <c r="O146" s="36">
        <v>0</v>
      </c>
      <c r="P146" s="36">
        <v>0</v>
      </c>
      <c r="Q146" s="36">
        <v>0</v>
      </c>
      <c r="R146" s="36">
        <v>0</v>
      </c>
      <c r="S146" s="36">
        <v>0</v>
      </c>
      <c r="T146" s="36">
        <v>0</v>
      </c>
      <c r="U146" s="36">
        <v>0</v>
      </c>
      <c r="V146" s="36">
        <v>0</v>
      </c>
    </row>
    <row r="147" spans="1:22" x14ac:dyDescent="0.25">
      <c r="A147" s="50"/>
      <c r="B147" s="50"/>
      <c r="C147" s="20">
        <v>33</v>
      </c>
      <c r="D147" s="30" t="s">
        <v>201</v>
      </c>
      <c r="E147" s="37" t="s">
        <v>48</v>
      </c>
      <c r="F147" s="20" t="s">
        <v>33</v>
      </c>
      <c r="G147" s="34">
        <v>330.8</v>
      </c>
      <c r="H147" s="31"/>
      <c r="I147" s="22">
        <f t="shared" si="4"/>
        <v>0</v>
      </c>
      <c r="J147" s="35" t="str">
        <f t="shared" si="5"/>
        <v>OK</v>
      </c>
      <c r="K147" s="36">
        <v>0</v>
      </c>
      <c r="L147" s="36">
        <v>0</v>
      </c>
      <c r="M147" s="36">
        <v>0</v>
      </c>
      <c r="N147" s="36">
        <v>0</v>
      </c>
      <c r="O147" s="36">
        <v>0</v>
      </c>
      <c r="P147" s="36">
        <v>0</v>
      </c>
      <c r="Q147" s="36">
        <v>0</v>
      </c>
      <c r="R147" s="36">
        <v>0</v>
      </c>
      <c r="S147" s="36">
        <v>0</v>
      </c>
      <c r="T147" s="36">
        <v>0</v>
      </c>
      <c r="U147" s="36">
        <v>0</v>
      </c>
      <c r="V147" s="36">
        <v>0</v>
      </c>
    </row>
    <row r="148" spans="1:22" ht="30" x14ac:dyDescent="0.25">
      <c r="A148" s="51"/>
      <c r="B148" s="51"/>
      <c r="C148" s="20">
        <v>34</v>
      </c>
      <c r="D148" s="30" t="s">
        <v>202</v>
      </c>
      <c r="E148" s="37" t="s">
        <v>48</v>
      </c>
      <c r="F148" s="20" t="s">
        <v>33</v>
      </c>
      <c r="G148" s="34">
        <v>171.24</v>
      </c>
      <c r="H148" s="31"/>
      <c r="I148" s="22">
        <f t="shared" si="4"/>
        <v>0</v>
      </c>
      <c r="J148" s="35" t="str">
        <f t="shared" si="5"/>
        <v>OK</v>
      </c>
      <c r="K148" s="36">
        <v>0</v>
      </c>
      <c r="L148" s="36">
        <v>0</v>
      </c>
      <c r="M148" s="36">
        <v>0</v>
      </c>
      <c r="N148" s="36">
        <v>0</v>
      </c>
      <c r="O148" s="36">
        <v>0</v>
      </c>
      <c r="P148" s="36">
        <v>0</v>
      </c>
      <c r="Q148" s="36">
        <v>0</v>
      </c>
      <c r="R148" s="36">
        <v>0</v>
      </c>
      <c r="S148" s="36">
        <v>0</v>
      </c>
      <c r="T148" s="36">
        <v>0</v>
      </c>
      <c r="U148" s="36">
        <v>0</v>
      </c>
      <c r="V148" s="36">
        <v>0</v>
      </c>
    </row>
    <row r="150" spans="1:22" x14ac:dyDescent="0.25">
      <c r="D150" s="40" t="s">
        <v>207</v>
      </c>
    </row>
    <row r="151" spans="1:22" x14ac:dyDescent="0.25">
      <c r="D151" s="40" t="s">
        <v>208</v>
      </c>
    </row>
    <row r="152" spans="1:22" x14ac:dyDescent="0.25">
      <c r="D152" s="40" t="s">
        <v>209</v>
      </c>
    </row>
  </sheetData>
  <mergeCells count="32">
    <mergeCell ref="T1:T2"/>
    <mergeCell ref="U1:U2"/>
    <mergeCell ref="V1:V2"/>
    <mergeCell ref="Q1:Q2"/>
    <mergeCell ref="R1:R2"/>
    <mergeCell ref="S1:S2"/>
    <mergeCell ref="A42:A93"/>
    <mergeCell ref="B42:B93"/>
    <mergeCell ref="A94:A114"/>
    <mergeCell ref="B94:B114"/>
    <mergeCell ref="A115:A148"/>
    <mergeCell ref="B115:B148"/>
    <mergeCell ref="A34:A41"/>
    <mergeCell ref="B34:B41"/>
    <mergeCell ref="O1:O2"/>
    <mergeCell ref="P1:P2"/>
    <mergeCell ref="L1:L2"/>
    <mergeCell ref="M1:M2"/>
    <mergeCell ref="A1:C1"/>
    <mergeCell ref="N1:N2"/>
    <mergeCell ref="A10:A14"/>
    <mergeCell ref="B10:B14"/>
    <mergeCell ref="A15:A21"/>
    <mergeCell ref="B15:B21"/>
    <mergeCell ref="A22:A33"/>
    <mergeCell ref="B22:B33"/>
    <mergeCell ref="D1:F1"/>
    <mergeCell ref="G1:J1"/>
    <mergeCell ref="K1:K2"/>
    <mergeCell ref="A2:J2"/>
    <mergeCell ref="A4:A9"/>
    <mergeCell ref="B4:B9"/>
  </mergeCells>
  <conditionalFormatting sqref="K4:V4 K10:V148">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K5:V9">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5"/>
  <sheetViews>
    <sheetView tabSelected="1" zoomScale="80" zoomScaleNormal="80" workbookViewId="0">
      <selection activeCell="L157" sqref="L157"/>
    </sheetView>
  </sheetViews>
  <sheetFormatPr defaultColWidth="9.7109375" defaultRowHeight="15" x14ac:dyDescent="0.25"/>
  <cols>
    <col min="1" max="1" width="14" style="3" customWidth="1"/>
    <col min="2" max="2" width="7" style="3" bestFit="1" customWidth="1"/>
    <col min="3" max="3" width="5.42578125" style="39" bestFit="1" customWidth="1"/>
    <col min="4" max="4" width="69.140625" style="40" customWidth="1"/>
    <col min="5" max="5" width="16.5703125" style="3" bestFit="1" customWidth="1"/>
    <col min="6" max="6" width="9.85546875" style="41" bestFit="1" customWidth="1"/>
    <col min="7" max="7" width="14.5703125" style="42" bestFit="1" customWidth="1"/>
    <col min="8" max="8" width="10.85546875" style="4" customWidth="1"/>
    <col min="9" max="9" width="13.28515625" style="5" customWidth="1"/>
    <col min="10" max="10" width="12.5703125" style="6" customWidth="1"/>
    <col min="11" max="11" width="15.7109375" style="1" bestFit="1" customWidth="1"/>
    <col min="12" max="12" width="15.85546875" style="1" bestFit="1" customWidth="1"/>
    <col min="13" max="16384" width="9.7109375" style="1"/>
  </cols>
  <sheetData>
    <row r="1" spans="1:12" ht="33" customHeight="1" x14ac:dyDescent="0.25">
      <c r="A1" s="54" t="s">
        <v>210</v>
      </c>
      <c r="B1" s="54"/>
      <c r="C1" s="54"/>
      <c r="D1" s="54" t="s">
        <v>43</v>
      </c>
      <c r="E1" s="54"/>
      <c r="F1" s="54"/>
      <c r="G1" s="54" t="s">
        <v>57</v>
      </c>
      <c r="H1" s="54"/>
      <c r="I1" s="54"/>
      <c r="J1" s="54"/>
      <c r="K1" s="54"/>
      <c r="L1" s="54"/>
    </row>
    <row r="2" spans="1:12" ht="30" customHeight="1" x14ac:dyDescent="0.25">
      <c r="A2" s="54" t="s">
        <v>42</v>
      </c>
      <c r="B2" s="54"/>
      <c r="C2" s="54"/>
      <c r="D2" s="54"/>
      <c r="E2" s="54"/>
      <c r="F2" s="54"/>
      <c r="G2" s="54"/>
      <c r="H2" s="54"/>
      <c r="I2" s="54"/>
      <c r="J2" s="54"/>
      <c r="K2" s="54"/>
      <c r="L2" s="54"/>
    </row>
    <row r="3" spans="1:12" s="2" customFormat="1" ht="45" x14ac:dyDescent="0.2">
      <c r="A3" s="25" t="s">
        <v>3</v>
      </c>
      <c r="B3" s="25" t="s">
        <v>1</v>
      </c>
      <c r="C3" s="23" t="s">
        <v>4</v>
      </c>
      <c r="D3" s="24" t="s">
        <v>6</v>
      </c>
      <c r="E3" s="24" t="s">
        <v>31</v>
      </c>
      <c r="F3" s="24" t="s">
        <v>7</v>
      </c>
      <c r="G3" s="26" t="s">
        <v>5</v>
      </c>
      <c r="H3" s="27" t="s">
        <v>220</v>
      </c>
      <c r="I3" s="28" t="s">
        <v>221</v>
      </c>
      <c r="J3" s="87" t="s">
        <v>32</v>
      </c>
      <c r="K3" s="87" t="s">
        <v>222</v>
      </c>
      <c r="L3" s="25" t="s">
        <v>223</v>
      </c>
    </row>
    <row r="4" spans="1:12" ht="30" customHeight="1" x14ac:dyDescent="0.25">
      <c r="A4" s="49" t="s">
        <v>44</v>
      </c>
      <c r="B4" s="49">
        <v>1</v>
      </c>
      <c r="C4" s="20">
        <v>1</v>
      </c>
      <c r="D4" s="30" t="s">
        <v>58</v>
      </c>
      <c r="E4" s="48" t="s">
        <v>49</v>
      </c>
      <c r="F4" s="20" t="s">
        <v>33</v>
      </c>
      <c r="G4" s="34">
        <v>22</v>
      </c>
      <c r="H4" s="21">
        <f>Reitoria!H4+ESAG!H4+CEART!H4+FAED!H4+CEAD!H4+CEFID!H4+CERES!H4+CESFI!H4</f>
        <v>5</v>
      </c>
      <c r="I4" s="22">
        <f>(Reitoria!H4-Reitoria!I4)+(ESAG!H4-ESAG!I4)+(CEART!H4-CEART!I4)+(FAED!H4-FAED!I4)+(CEAD!H4-CEAD!I4)+(CEFID!H4-CEFID!I4)+(CERES!H4-CERES!H4)+(CESFI!H4-CESFI!I4)</f>
        <v>0</v>
      </c>
      <c r="J4" s="88">
        <f>H4-I4</f>
        <v>5</v>
      </c>
      <c r="K4" s="89">
        <f>G4*H4</f>
        <v>110</v>
      </c>
      <c r="L4" s="89">
        <f>G4*I4</f>
        <v>0</v>
      </c>
    </row>
    <row r="5" spans="1:12" ht="30" customHeight="1" x14ac:dyDescent="0.25">
      <c r="A5" s="50"/>
      <c r="B5" s="50"/>
      <c r="C5" s="20">
        <v>2</v>
      </c>
      <c r="D5" s="30" t="s">
        <v>59</v>
      </c>
      <c r="E5" s="48" t="s">
        <v>47</v>
      </c>
      <c r="F5" s="20" t="s">
        <v>33</v>
      </c>
      <c r="G5" s="34">
        <v>5.5</v>
      </c>
      <c r="H5" s="21">
        <f>Reitoria!H5+ESAG!H5+CEART!H5+FAED!H5+CEAD!H5+CEFID!H5+CERES!H5+CESFI!H5</f>
        <v>5</v>
      </c>
      <c r="I5" s="22">
        <f>(Reitoria!H5-Reitoria!I5)+(ESAG!H5-ESAG!I5)+(CEART!H5-CEART!I5)+(FAED!H5-FAED!I5)+(CEAD!H5-CEAD!I5)+(CEFID!H5-CEFID!I5)+(CERES!H5-CERES!H5)+(CESFI!H5-CESFI!I5)</f>
        <v>0</v>
      </c>
      <c r="J5" s="88">
        <f t="shared" ref="J5:J50" si="0">H5-I5</f>
        <v>5</v>
      </c>
      <c r="K5" s="89">
        <f t="shared" ref="K5:K68" si="1">G5*H5</f>
        <v>27.5</v>
      </c>
      <c r="L5" s="89">
        <f t="shared" ref="L5:L68" si="2">G5*I5</f>
        <v>0</v>
      </c>
    </row>
    <row r="6" spans="1:12" ht="30" x14ac:dyDescent="0.25">
      <c r="A6" s="50"/>
      <c r="B6" s="50"/>
      <c r="C6" s="20">
        <v>3</v>
      </c>
      <c r="D6" s="30" t="s">
        <v>60</v>
      </c>
      <c r="E6" s="48" t="s">
        <v>47</v>
      </c>
      <c r="F6" s="20" t="s">
        <v>33</v>
      </c>
      <c r="G6" s="34">
        <v>4.2</v>
      </c>
      <c r="H6" s="21">
        <f>Reitoria!H6+ESAG!H6+CEART!H6+FAED!H6+CEAD!H6+CEFID!H6+CERES!H6+CESFI!H6</f>
        <v>5</v>
      </c>
      <c r="I6" s="22">
        <f>(Reitoria!H6-Reitoria!I6)+(ESAG!H6-ESAG!I6)+(CEART!H6-CEART!I6)+(FAED!H6-FAED!I6)+(CEAD!H6-CEAD!I6)+(CEFID!H6-CEFID!I6)+(CERES!H6-CERES!H6)+(CESFI!H6-CESFI!I6)</f>
        <v>0</v>
      </c>
      <c r="J6" s="88">
        <f t="shared" si="0"/>
        <v>5</v>
      </c>
      <c r="K6" s="89">
        <f t="shared" si="1"/>
        <v>21</v>
      </c>
      <c r="L6" s="89">
        <f t="shared" si="2"/>
        <v>0</v>
      </c>
    </row>
    <row r="7" spans="1:12" ht="60" x14ac:dyDescent="0.25">
      <c r="A7" s="50"/>
      <c r="B7" s="50"/>
      <c r="C7" s="20">
        <v>4</v>
      </c>
      <c r="D7" s="30" t="s">
        <v>61</v>
      </c>
      <c r="E7" s="48" t="s">
        <v>47</v>
      </c>
      <c r="F7" s="20" t="s">
        <v>33</v>
      </c>
      <c r="G7" s="34">
        <v>7.7</v>
      </c>
      <c r="H7" s="21">
        <f>Reitoria!H7+ESAG!H7+CEART!H7+FAED!H7+CEAD!H7+CEFID!H7+CERES!H7+CESFI!H7</f>
        <v>30</v>
      </c>
      <c r="I7" s="22">
        <f>(Reitoria!H7-Reitoria!I7)+(ESAG!H7-ESAG!I7)+(CEART!H7-CEART!I7)+(FAED!H7-FAED!I7)+(CEAD!H7-CEAD!I7)+(CEFID!H7-CEFID!I7)+(CERES!H7-CERES!H7)+(CESFI!H7-CESFI!I7)</f>
        <v>0</v>
      </c>
      <c r="J7" s="88">
        <f t="shared" si="0"/>
        <v>30</v>
      </c>
      <c r="K7" s="89">
        <f t="shared" si="1"/>
        <v>231</v>
      </c>
      <c r="L7" s="89">
        <f t="shared" si="2"/>
        <v>0</v>
      </c>
    </row>
    <row r="8" spans="1:12" x14ac:dyDescent="0.25">
      <c r="A8" s="50"/>
      <c r="B8" s="50"/>
      <c r="C8" s="20">
        <v>5</v>
      </c>
      <c r="D8" s="30" t="s">
        <v>62</v>
      </c>
      <c r="E8" s="48" t="s">
        <v>203</v>
      </c>
      <c r="F8" s="20" t="s">
        <v>33</v>
      </c>
      <c r="G8" s="34">
        <v>42.85</v>
      </c>
      <c r="H8" s="21">
        <f>Reitoria!H8+ESAG!H8+CEART!H8+FAED!H8+CEAD!H8+CEFID!H8+CERES!H8+CESFI!H8</f>
        <v>7</v>
      </c>
      <c r="I8" s="22">
        <f>(Reitoria!H8-Reitoria!I8)+(ESAG!H8-ESAG!I8)+(CEART!H8-CEART!I8)+(FAED!H8-FAED!I8)+(CEAD!H8-CEAD!I8)+(CEFID!H8-CEFID!I8)+(CERES!H8-CERES!H8)+(CESFI!H8-CESFI!I8)</f>
        <v>0</v>
      </c>
      <c r="J8" s="88">
        <f t="shared" si="0"/>
        <v>7</v>
      </c>
      <c r="K8" s="89">
        <f t="shared" si="1"/>
        <v>299.95</v>
      </c>
      <c r="L8" s="89">
        <f t="shared" si="2"/>
        <v>0</v>
      </c>
    </row>
    <row r="9" spans="1:12" ht="90" x14ac:dyDescent="0.25">
      <c r="A9" s="51"/>
      <c r="B9" s="51"/>
      <c r="C9" s="20">
        <v>6</v>
      </c>
      <c r="D9" s="30" t="s">
        <v>63</v>
      </c>
      <c r="E9" s="48" t="s">
        <v>50</v>
      </c>
      <c r="F9" s="20" t="s">
        <v>33</v>
      </c>
      <c r="G9" s="34">
        <v>34.700000000000003</v>
      </c>
      <c r="H9" s="21">
        <f>Reitoria!H9+ESAG!H9+CEART!H9+FAED!H9+CEAD!H9+CEFID!H9+CERES!H9+CESFI!H9</f>
        <v>5</v>
      </c>
      <c r="I9" s="22">
        <f>(Reitoria!H9-Reitoria!I9)+(ESAG!H9-ESAG!I9)+(CEART!H9-CEART!I9)+(FAED!H9-FAED!I9)+(CEAD!H9-CEAD!I9)+(CEFID!H9-CEFID!I9)+(CERES!H9-CERES!H9)+(CESFI!H9-CESFI!I9)</f>
        <v>0</v>
      </c>
      <c r="J9" s="88">
        <f t="shared" si="0"/>
        <v>5</v>
      </c>
      <c r="K9" s="89">
        <f t="shared" si="1"/>
        <v>173.5</v>
      </c>
      <c r="L9" s="89">
        <f t="shared" si="2"/>
        <v>0</v>
      </c>
    </row>
    <row r="10" spans="1:12" ht="75" x14ac:dyDescent="0.25">
      <c r="A10" s="49" t="s">
        <v>211</v>
      </c>
      <c r="B10" s="49">
        <v>2</v>
      </c>
      <c r="C10" s="20">
        <v>1</v>
      </c>
      <c r="D10" s="30" t="s">
        <v>64</v>
      </c>
      <c r="E10" s="48" t="s">
        <v>50</v>
      </c>
      <c r="F10" s="20" t="s">
        <v>33</v>
      </c>
      <c r="G10" s="34">
        <v>1535</v>
      </c>
      <c r="H10" s="21">
        <f>Reitoria!H10+ESAG!H10+CEART!H10+FAED!H10+CEAD!H10+CEFID!H10+CERES!H10+CESFI!H10</f>
        <v>2</v>
      </c>
      <c r="I10" s="22">
        <f>(Reitoria!H10-Reitoria!I10)+(ESAG!H10-ESAG!I10)+(CEART!H10-CEART!I10)+(FAED!H10-FAED!I10)+(CEAD!H10-CEAD!I10)+(CEFID!H10-CEFID!I10)+(CERES!H10-CERES!H10)+(CESFI!H10-CESFI!I10)</f>
        <v>0</v>
      </c>
      <c r="J10" s="88">
        <f t="shared" si="0"/>
        <v>2</v>
      </c>
      <c r="K10" s="89">
        <f t="shared" si="1"/>
        <v>3070</v>
      </c>
      <c r="L10" s="89">
        <f t="shared" si="2"/>
        <v>0</v>
      </c>
    </row>
    <row r="11" spans="1:12" ht="30" x14ac:dyDescent="0.25">
      <c r="A11" s="50"/>
      <c r="B11" s="50"/>
      <c r="C11" s="20">
        <v>2</v>
      </c>
      <c r="D11" s="30" t="s">
        <v>65</v>
      </c>
      <c r="E11" s="37" t="s">
        <v>50</v>
      </c>
      <c r="F11" s="20" t="s">
        <v>33</v>
      </c>
      <c r="G11" s="34">
        <v>253.09</v>
      </c>
      <c r="H11" s="21">
        <f>Reitoria!H11+ESAG!H11+CEART!H11+FAED!H11+CEAD!H11+CEFID!H11+CERES!H11+CESFI!H11</f>
        <v>1</v>
      </c>
      <c r="I11" s="22">
        <f>(Reitoria!H11-Reitoria!I11)+(ESAG!H11-ESAG!I11)+(CEART!H11-CEART!I11)+(FAED!H11-FAED!I11)+(CEAD!H11-CEAD!I11)+(CEFID!H11-CEFID!I11)+(CERES!H11-CERES!H11)+(CESFI!H11-CESFI!I11)</f>
        <v>0</v>
      </c>
      <c r="J11" s="88">
        <f t="shared" si="0"/>
        <v>1</v>
      </c>
      <c r="K11" s="89">
        <f t="shared" si="1"/>
        <v>253.09</v>
      </c>
      <c r="L11" s="89">
        <f t="shared" si="2"/>
        <v>0</v>
      </c>
    </row>
    <row r="12" spans="1:12" ht="90" x14ac:dyDescent="0.25">
      <c r="A12" s="50"/>
      <c r="B12" s="50"/>
      <c r="C12" s="20">
        <v>3</v>
      </c>
      <c r="D12" s="30" t="s">
        <v>66</v>
      </c>
      <c r="E12" s="37" t="s">
        <v>50</v>
      </c>
      <c r="F12" s="20" t="s">
        <v>33</v>
      </c>
      <c r="G12" s="34">
        <v>1047.3599999999999</v>
      </c>
      <c r="H12" s="21">
        <f>Reitoria!H12+ESAG!H12+CEART!H12+FAED!H12+CEAD!H12+CEFID!H12+CERES!H12+CESFI!H12</f>
        <v>3</v>
      </c>
      <c r="I12" s="22">
        <f>(Reitoria!H12-Reitoria!I12)+(ESAG!H12-ESAG!I12)+(CEART!H12-CEART!I12)+(FAED!H12-FAED!I12)+(CEAD!H12-CEAD!I12)+(CEFID!H12-CEFID!I12)+(CERES!H12-CERES!H12)+(CESFI!H12-CESFI!I12)</f>
        <v>0</v>
      </c>
      <c r="J12" s="88">
        <f t="shared" si="0"/>
        <v>3</v>
      </c>
      <c r="K12" s="89">
        <f t="shared" si="1"/>
        <v>3142.08</v>
      </c>
      <c r="L12" s="89">
        <f t="shared" si="2"/>
        <v>0</v>
      </c>
    </row>
    <row r="13" spans="1:12" ht="39" customHeight="1" x14ac:dyDescent="0.25">
      <c r="A13" s="50"/>
      <c r="B13" s="50"/>
      <c r="C13" s="20">
        <v>4</v>
      </c>
      <c r="D13" s="30" t="s">
        <v>67</v>
      </c>
      <c r="E13" s="37" t="s">
        <v>50</v>
      </c>
      <c r="F13" s="20" t="s">
        <v>33</v>
      </c>
      <c r="G13" s="34">
        <v>2986.17</v>
      </c>
      <c r="H13" s="21">
        <f>Reitoria!H13+ESAG!H13+CEART!H13+FAED!H13+CEAD!H13+CEFID!H13+CERES!H13+CESFI!H13</f>
        <v>1</v>
      </c>
      <c r="I13" s="22">
        <f>(Reitoria!H13-Reitoria!I13)+(ESAG!H13-ESAG!I13)+(CEART!H13-CEART!I13)+(FAED!H13-FAED!I13)+(CEAD!H13-CEAD!I13)+(CEFID!H13-CEFID!I13)+(CERES!H13-CERES!H13)+(CESFI!H13-CESFI!I13)</f>
        <v>0</v>
      </c>
      <c r="J13" s="88">
        <f t="shared" si="0"/>
        <v>1</v>
      </c>
      <c r="K13" s="89">
        <f t="shared" si="1"/>
        <v>2986.17</v>
      </c>
      <c r="L13" s="89">
        <f t="shared" si="2"/>
        <v>0</v>
      </c>
    </row>
    <row r="14" spans="1:12" ht="15" customHeight="1" x14ac:dyDescent="0.25">
      <c r="A14" s="51"/>
      <c r="B14" s="51"/>
      <c r="C14" s="20">
        <v>5</v>
      </c>
      <c r="D14" s="30" t="s">
        <v>68</v>
      </c>
      <c r="E14" s="37" t="s">
        <v>50</v>
      </c>
      <c r="F14" s="20" t="s">
        <v>33</v>
      </c>
      <c r="G14" s="34">
        <v>274.33</v>
      </c>
      <c r="H14" s="21">
        <f>Reitoria!H14+ESAG!H14+CEART!H14+FAED!H14+CEAD!H14+CEFID!H14+CERES!H14+CESFI!H14</f>
        <v>2</v>
      </c>
      <c r="I14" s="22">
        <f>(Reitoria!H14-Reitoria!I14)+(ESAG!H14-ESAG!I14)+(CEART!H14-CEART!I14)+(FAED!H14-FAED!I14)+(CEAD!H14-CEAD!I14)+(CEFID!H14-CEFID!I14)+(CERES!H14-CERES!H14)+(CESFI!H14-CESFI!I14)</f>
        <v>0</v>
      </c>
      <c r="J14" s="88">
        <f t="shared" si="0"/>
        <v>2</v>
      </c>
      <c r="K14" s="89">
        <f t="shared" si="1"/>
        <v>548.66</v>
      </c>
      <c r="L14" s="89">
        <f t="shared" si="2"/>
        <v>0</v>
      </c>
    </row>
    <row r="15" spans="1:12" ht="15" customHeight="1" x14ac:dyDescent="0.25">
      <c r="A15" s="49" t="s">
        <v>211</v>
      </c>
      <c r="B15" s="49">
        <v>3</v>
      </c>
      <c r="C15" s="20">
        <v>1</v>
      </c>
      <c r="D15" s="30" t="s">
        <v>69</v>
      </c>
      <c r="E15" s="37" t="s">
        <v>50</v>
      </c>
      <c r="F15" s="20" t="s">
        <v>33</v>
      </c>
      <c r="G15" s="34">
        <v>316</v>
      </c>
      <c r="H15" s="21">
        <f>Reitoria!H15+ESAG!H15+CEART!H15+FAED!H15+CEAD!H15+CEFID!H15+CERES!H15+CESFI!H15</f>
        <v>1</v>
      </c>
      <c r="I15" s="22">
        <f>(Reitoria!H15-Reitoria!I15)+(ESAG!H15-ESAG!I15)+(CEART!H15-CEART!I15)+(FAED!H15-FAED!I15)+(CEAD!H15-CEAD!I15)+(CEFID!H15-CEFID!I15)+(CERES!H15-CERES!H15)+(CESFI!H15-CESFI!I15)</f>
        <v>0</v>
      </c>
      <c r="J15" s="88">
        <f t="shared" si="0"/>
        <v>1</v>
      </c>
      <c r="K15" s="89">
        <f t="shared" si="1"/>
        <v>316</v>
      </c>
      <c r="L15" s="89">
        <f t="shared" si="2"/>
        <v>0</v>
      </c>
    </row>
    <row r="16" spans="1:12" ht="15" customHeight="1" x14ac:dyDescent="0.25">
      <c r="A16" s="50"/>
      <c r="B16" s="50"/>
      <c r="C16" s="20">
        <v>2</v>
      </c>
      <c r="D16" s="30" t="s">
        <v>70</v>
      </c>
      <c r="E16" s="37" t="s">
        <v>50</v>
      </c>
      <c r="F16" s="20" t="s">
        <v>33</v>
      </c>
      <c r="G16" s="34">
        <v>788.8</v>
      </c>
      <c r="H16" s="21">
        <f>Reitoria!H16+ESAG!H16+CEART!H16+FAED!H16+CEAD!H16+CEFID!H16+CERES!H16+CESFI!H16</f>
        <v>1</v>
      </c>
      <c r="I16" s="22">
        <f>(Reitoria!H16-Reitoria!I16)+(ESAG!H16-ESAG!I16)+(CEART!H16-CEART!I16)+(FAED!H16-FAED!I16)+(CEAD!H16-CEAD!I16)+(CEFID!H16-CEFID!I16)+(CERES!H16-CERES!H16)+(CESFI!H16-CESFI!I16)</f>
        <v>0</v>
      </c>
      <c r="J16" s="88">
        <f t="shared" si="0"/>
        <v>1</v>
      </c>
      <c r="K16" s="89">
        <f t="shared" si="1"/>
        <v>788.8</v>
      </c>
      <c r="L16" s="89">
        <f t="shared" si="2"/>
        <v>0</v>
      </c>
    </row>
    <row r="17" spans="1:12" ht="15" customHeight="1" x14ac:dyDescent="0.25">
      <c r="A17" s="50"/>
      <c r="B17" s="50"/>
      <c r="C17" s="20">
        <v>3</v>
      </c>
      <c r="D17" s="30" t="s">
        <v>71</v>
      </c>
      <c r="E17" s="37" t="s">
        <v>50</v>
      </c>
      <c r="F17" s="20" t="s">
        <v>33</v>
      </c>
      <c r="G17" s="34">
        <v>249.44</v>
      </c>
      <c r="H17" s="21">
        <f>Reitoria!H17+ESAG!H17+CEART!H17+FAED!H17+CEAD!H17+CEFID!H17+CERES!H17+CESFI!H17</f>
        <v>1</v>
      </c>
      <c r="I17" s="22">
        <f>(Reitoria!H17-Reitoria!I17)+(ESAG!H17-ESAG!I17)+(CEART!H17-CEART!I17)+(FAED!H17-FAED!I17)+(CEAD!H17-CEAD!I17)+(CEFID!H17-CEFID!I17)+(CERES!H17-CERES!H17)+(CESFI!H17-CESFI!I17)</f>
        <v>0</v>
      </c>
      <c r="J17" s="88">
        <f t="shared" si="0"/>
        <v>1</v>
      </c>
      <c r="K17" s="89">
        <f t="shared" si="1"/>
        <v>249.44</v>
      </c>
      <c r="L17" s="89">
        <f t="shared" si="2"/>
        <v>0</v>
      </c>
    </row>
    <row r="18" spans="1:12" ht="15" customHeight="1" x14ac:dyDescent="0.25">
      <c r="A18" s="50"/>
      <c r="B18" s="50"/>
      <c r="C18" s="20">
        <v>4</v>
      </c>
      <c r="D18" s="30" t="s">
        <v>72</v>
      </c>
      <c r="E18" s="37" t="s">
        <v>50</v>
      </c>
      <c r="F18" s="20" t="s">
        <v>33</v>
      </c>
      <c r="G18" s="34">
        <v>136.07</v>
      </c>
      <c r="H18" s="21">
        <f>Reitoria!H18+ESAG!H18+CEART!H18+FAED!H18+CEAD!H18+CEFID!H18+CERES!H18+CESFI!H18</f>
        <v>1</v>
      </c>
      <c r="I18" s="22">
        <f>(Reitoria!H18-Reitoria!I18)+(ESAG!H18-ESAG!I18)+(CEART!H18-CEART!I18)+(FAED!H18-FAED!I18)+(CEAD!H18-CEAD!I18)+(CEFID!H18-CEFID!I18)+(CERES!H18-CERES!H18)+(CESFI!H18-CESFI!I18)</f>
        <v>0</v>
      </c>
      <c r="J18" s="88">
        <f t="shared" si="0"/>
        <v>1</v>
      </c>
      <c r="K18" s="89">
        <f t="shared" si="1"/>
        <v>136.07</v>
      </c>
      <c r="L18" s="89">
        <f t="shared" si="2"/>
        <v>0</v>
      </c>
    </row>
    <row r="19" spans="1:12" ht="15" customHeight="1" x14ac:dyDescent="0.25">
      <c r="A19" s="50"/>
      <c r="B19" s="50"/>
      <c r="C19" s="20">
        <v>5</v>
      </c>
      <c r="D19" s="30" t="s">
        <v>73</v>
      </c>
      <c r="E19" s="37" t="s">
        <v>50</v>
      </c>
      <c r="F19" s="20" t="s">
        <v>33</v>
      </c>
      <c r="G19" s="34">
        <v>763.36</v>
      </c>
      <c r="H19" s="21">
        <f>Reitoria!H19+ESAG!H19+CEART!H19+FAED!H19+CEAD!H19+CEFID!H19+CERES!H19+CESFI!H19</f>
        <v>5</v>
      </c>
      <c r="I19" s="22">
        <f>(Reitoria!H19-Reitoria!I19)+(ESAG!H19-ESAG!I19)+(CEART!H19-CEART!I19)+(FAED!H19-FAED!I19)+(CEAD!H19-CEAD!I19)+(CEFID!H19-CEFID!I19)+(CERES!H19-CERES!H19)+(CESFI!H19-CESFI!I19)</f>
        <v>0</v>
      </c>
      <c r="J19" s="88">
        <f t="shared" si="0"/>
        <v>5</v>
      </c>
      <c r="K19" s="89">
        <f t="shared" si="1"/>
        <v>3816.8</v>
      </c>
      <c r="L19" s="89">
        <f t="shared" si="2"/>
        <v>0</v>
      </c>
    </row>
    <row r="20" spans="1:12" ht="15" customHeight="1" x14ac:dyDescent="0.25">
      <c r="A20" s="50"/>
      <c r="B20" s="50"/>
      <c r="C20" s="20">
        <v>6</v>
      </c>
      <c r="D20" s="30" t="s">
        <v>74</v>
      </c>
      <c r="E20" s="37" t="s">
        <v>50</v>
      </c>
      <c r="F20" s="20" t="s">
        <v>33</v>
      </c>
      <c r="G20" s="34">
        <v>426.23</v>
      </c>
      <c r="H20" s="21">
        <f>Reitoria!H20+ESAG!H20+CEART!H20+FAED!H20+CEAD!H20+CEFID!H20+CERES!H20+CESFI!H20</f>
        <v>1</v>
      </c>
      <c r="I20" s="22">
        <f>(Reitoria!H20-Reitoria!I20)+(ESAG!H20-ESAG!I20)+(CEART!H20-CEART!I20)+(FAED!H20-FAED!I20)+(CEAD!H20-CEAD!I20)+(CEFID!H20-CEFID!I20)+(CERES!H20-CERES!H20)+(CESFI!H20-CESFI!I20)</f>
        <v>0</v>
      </c>
      <c r="J20" s="88">
        <f t="shared" si="0"/>
        <v>1</v>
      </c>
      <c r="K20" s="89">
        <f t="shared" si="1"/>
        <v>426.23</v>
      </c>
      <c r="L20" s="89">
        <f t="shared" si="2"/>
        <v>0</v>
      </c>
    </row>
    <row r="21" spans="1:12" ht="15" customHeight="1" x14ac:dyDescent="0.25">
      <c r="A21" s="51"/>
      <c r="B21" s="51"/>
      <c r="C21" s="20">
        <v>7</v>
      </c>
      <c r="D21" s="30" t="s">
        <v>75</v>
      </c>
      <c r="E21" s="37" t="s">
        <v>50</v>
      </c>
      <c r="F21" s="20" t="s">
        <v>33</v>
      </c>
      <c r="G21" s="34">
        <v>4266.66</v>
      </c>
      <c r="H21" s="21">
        <f>Reitoria!H21+ESAG!H21+CEART!H21+FAED!H21+CEAD!H21+CEFID!H21+CERES!H21+CESFI!H21</f>
        <v>1</v>
      </c>
      <c r="I21" s="22">
        <f>(Reitoria!H21-Reitoria!I21)+(ESAG!H21-ESAG!I21)+(CEART!H21-CEART!I21)+(FAED!H21-FAED!I21)+(CEAD!H21-CEAD!I21)+(CEFID!H21-CEFID!I21)+(CERES!H21-CERES!H21)+(CESFI!H21-CESFI!I21)</f>
        <v>0</v>
      </c>
      <c r="J21" s="88">
        <f t="shared" si="0"/>
        <v>1</v>
      </c>
      <c r="K21" s="89">
        <f t="shared" si="1"/>
        <v>4266.66</v>
      </c>
      <c r="L21" s="89">
        <f t="shared" si="2"/>
        <v>0</v>
      </c>
    </row>
    <row r="22" spans="1:12" ht="15" customHeight="1" x14ac:dyDescent="0.25">
      <c r="A22" s="49" t="s">
        <v>211</v>
      </c>
      <c r="B22" s="49">
        <v>5</v>
      </c>
      <c r="C22" s="20">
        <v>1</v>
      </c>
      <c r="D22" s="30" t="s">
        <v>76</v>
      </c>
      <c r="E22" s="37" t="s">
        <v>54</v>
      </c>
      <c r="F22" s="20" t="s">
        <v>33</v>
      </c>
      <c r="G22" s="34">
        <v>295.14999999999998</v>
      </c>
      <c r="H22" s="21">
        <f>Reitoria!H22+ESAG!H22+CEART!H22+FAED!H22+CEAD!H22+CEFID!H22+CERES!H22+CESFI!H22</f>
        <v>1</v>
      </c>
      <c r="I22" s="22">
        <f>(Reitoria!H22-Reitoria!I22)+(ESAG!H22-ESAG!I22)+(CEART!H22-CEART!I22)+(FAED!H22-FAED!I22)+(CEAD!H22-CEAD!I22)+(CEFID!H22-CEFID!I22)+(CERES!H22-CERES!H22)+(CESFI!H22-CESFI!I22)</f>
        <v>0</v>
      </c>
      <c r="J22" s="88">
        <f t="shared" si="0"/>
        <v>1</v>
      </c>
      <c r="K22" s="89">
        <f t="shared" si="1"/>
        <v>295.14999999999998</v>
      </c>
      <c r="L22" s="89">
        <f t="shared" si="2"/>
        <v>0</v>
      </c>
    </row>
    <row r="23" spans="1:12" ht="15" customHeight="1" x14ac:dyDescent="0.25">
      <c r="A23" s="50"/>
      <c r="B23" s="50"/>
      <c r="C23" s="20">
        <v>2</v>
      </c>
      <c r="D23" s="30" t="s">
        <v>77</v>
      </c>
      <c r="E23" s="37" t="s">
        <v>54</v>
      </c>
      <c r="F23" s="20" t="s">
        <v>33</v>
      </c>
      <c r="G23" s="38">
        <v>477.5</v>
      </c>
      <c r="H23" s="21">
        <f>Reitoria!H23+ESAG!H23+CEART!H23+FAED!H23+CEAD!H23+CEFID!H23+CERES!H23+CESFI!H23</f>
        <v>5</v>
      </c>
      <c r="I23" s="22">
        <f>(Reitoria!H23-Reitoria!I23)+(ESAG!H23-ESAG!I23)+(CEART!H23-CEART!I23)+(FAED!H23-FAED!I23)+(CEAD!H23-CEAD!I23)+(CEFID!H23-CEFID!I23)+(CERES!H23-CERES!H23)+(CESFI!H23-CESFI!I23)</f>
        <v>0</v>
      </c>
      <c r="J23" s="88">
        <f t="shared" si="0"/>
        <v>5</v>
      </c>
      <c r="K23" s="89">
        <f t="shared" si="1"/>
        <v>2387.5</v>
      </c>
      <c r="L23" s="89">
        <f t="shared" si="2"/>
        <v>0</v>
      </c>
    </row>
    <row r="24" spans="1:12" ht="15" customHeight="1" x14ac:dyDescent="0.25">
      <c r="A24" s="50"/>
      <c r="B24" s="50"/>
      <c r="C24" s="20">
        <v>3</v>
      </c>
      <c r="D24" s="30" t="s">
        <v>78</v>
      </c>
      <c r="E24" s="37" t="s">
        <v>50</v>
      </c>
      <c r="F24" s="20"/>
      <c r="G24" s="34">
        <v>254.3</v>
      </c>
      <c r="H24" s="21">
        <f>Reitoria!H24+ESAG!H24+CEART!H24+FAED!H24+CEAD!H24+CEFID!H24+CERES!H24+CESFI!H24</f>
        <v>2</v>
      </c>
      <c r="I24" s="22">
        <f>(Reitoria!H24-Reitoria!I24)+(ESAG!H24-ESAG!I24)+(CEART!H24-CEART!I24)+(FAED!H24-FAED!I24)+(CEAD!H24-CEAD!I24)+(CEFID!H24-CEFID!I24)+(CERES!H24-CERES!H24)+(CESFI!H24-CESFI!I24)</f>
        <v>0</v>
      </c>
      <c r="J24" s="88">
        <f t="shared" si="0"/>
        <v>2</v>
      </c>
      <c r="K24" s="89">
        <f t="shared" si="1"/>
        <v>508.6</v>
      </c>
      <c r="L24" s="89">
        <f t="shared" si="2"/>
        <v>0</v>
      </c>
    </row>
    <row r="25" spans="1:12" ht="15" customHeight="1" x14ac:dyDescent="0.25">
      <c r="A25" s="50"/>
      <c r="B25" s="50"/>
      <c r="C25" s="20">
        <v>4</v>
      </c>
      <c r="D25" s="30" t="s">
        <v>79</v>
      </c>
      <c r="E25" s="37" t="s">
        <v>50</v>
      </c>
      <c r="F25" s="20" t="s">
        <v>33</v>
      </c>
      <c r="G25" s="34">
        <v>591.66</v>
      </c>
      <c r="H25" s="21">
        <f>Reitoria!H25+ESAG!H25+CEART!H25+FAED!H25+CEAD!H25+CEFID!H25+CERES!H25+CESFI!H25</f>
        <v>1</v>
      </c>
      <c r="I25" s="22">
        <f>(Reitoria!H25-Reitoria!I25)+(ESAG!H25-ESAG!I25)+(CEART!H25-CEART!I25)+(FAED!H25-FAED!I25)+(CEAD!H25-CEAD!I25)+(CEFID!H25-CEFID!I25)+(CERES!H25-CERES!H25)+(CESFI!H25-CESFI!I25)</f>
        <v>0</v>
      </c>
      <c r="J25" s="88">
        <f t="shared" si="0"/>
        <v>1</v>
      </c>
      <c r="K25" s="89">
        <f t="shared" si="1"/>
        <v>591.66</v>
      </c>
      <c r="L25" s="89">
        <f t="shared" si="2"/>
        <v>0</v>
      </c>
    </row>
    <row r="26" spans="1:12" ht="15" customHeight="1" x14ac:dyDescent="0.25">
      <c r="A26" s="50"/>
      <c r="B26" s="50"/>
      <c r="C26" s="20">
        <v>5</v>
      </c>
      <c r="D26" s="30" t="s">
        <v>80</v>
      </c>
      <c r="E26" s="37" t="s">
        <v>50</v>
      </c>
      <c r="F26" s="20" t="s">
        <v>33</v>
      </c>
      <c r="G26" s="34">
        <v>242.93</v>
      </c>
      <c r="H26" s="21">
        <f>Reitoria!H26+ESAG!H26+CEART!H26+FAED!H26+CEAD!H26+CEFID!H26+CERES!H26+CESFI!H26</f>
        <v>1</v>
      </c>
      <c r="I26" s="22">
        <f>(Reitoria!H26-Reitoria!I26)+(ESAG!H26-ESAG!I26)+(CEART!H26-CEART!I26)+(FAED!H26-FAED!I26)+(CEAD!H26-CEAD!I26)+(CEFID!H26-CEFID!I26)+(CERES!H26-CERES!H26)+(CESFI!H26-CESFI!I26)</f>
        <v>0</v>
      </c>
      <c r="J26" s="88">
        <f t="shared" si="0"/>
        <v>1</v>
      </c>
      <c r="K26" s="89">
        <f t="shared" si="1"/>
        <v>242.93</v>
      </c>
      <c r="L26" s="89">
        <f t="shared" si="2"/>
        <v>0</v>
      </c>
    </row>
    <row r="27" spans="1:12" ht="15" customHeight="1" x14ac:dyDescent="0.25">
      <c r="A27" s="50"/>
      <c r="B27" s="50"/>
      <c r="C27" s="20">
        <v>6</v>
      </c>
      <c r="D27" s="30" t="s">
        <v>81</v>
      </c>
      <c r="E27" s="37" t="s">
        <v>54</v>
      </c>
      <c r="F27" s="20" t="s">
        <v>33</v>
      </c>
      <c r="G27" s="34">
        <v>473.53</v>
      </c>
      <c r="H27" s="21">
        <f>Reitoria!H27+ESAG!H27+CEART!H27+FAED!H27+CEAD!H27+CEFID!H27+CERES!H27+CESFI!H27</f>
        <v>1</v>
      </c>
      <c r="I27" s="22">
        <f>(Reitoria!H27-Reitoria!I27)+(ESAG!H27-ESAG!I27)+(CEART!H27-CEART!I27)+(FAED!H27-FAED!I27)+(CEAD!H27-CEAD!I27)+(CEFID!H27-CEFID!I27)+(CERES!H27-CERES!H27)+(CESFI!H27-CESFI!I27)</f>
        <v>0</v>
      </c>
      <c r="J27" s="88">
        <f t="shared" si="0"/>
        <v>1</v>
      </c>
      <c r="K27" s="89">
        <f t="shared" si="1"/>
        <v>473.53</v>
      </c>
      <c r="L27" s="89">
        <f t="shared" si="2"/>
        <v>0</v>
      </c>
    </row>
    <row r="28" spans="1:12" ht="15" customHeight="1" x14ac:dyDescent="0.25">
      <c r="A28" s="50"/>
      <c r="B28" s="50"/>
      <c r="C28" s="20">
        <v>7</v>
      </c>
      <c r="D28" s="30" t="s">
        <v>82</v>
      </c>
      <c r="E28" s="37" t="s">
        <v>54</v>
      </c>
      <c r="F28" s="20" t="s">
        <v>33</v>
      </c>
      <c r="G28" s="34">
        <v>381.27</v>
      </c>
      <c r="H28" s="21">
        <f>Reitoria!H28+ESAG!H28+CEART!H28+FAED!H28+CEAD!H28+CEFID!H28+CERES!H28+CESFI!H28</f>
        <v>1</v>
      </c>
      <c r="I28" s="22">
        <f>(Reitoria!H28-Reitoria!I28)+(ESAG!H28-ESAG!I28)+(CEART!H28-CEART!I28)+(FAED!H28-FAED!I28)+(CEAD!H28-CEAD!I28)+(CEFID!H28-CEFID!I28)+(CERES!H28-CERES!H28)+(CESFI!H28-CESFI!I28)</f>
        <v>0</v>
      </c>
      <c r="J28" s="88">
        <f t="shared" si="0"/>
        <v>1</v>
      </c>
      <c r="K28" s="89">
        <f t="shared" si="1"/>
        <v>381.27</v>
      </c>
      <c r="L28" s="89">
        <f t="shared" si="2"/>
        <v>0</v>
      </c>
    </row>
    <row r="29" spans="1:12" ht="15" customHeight="1" x14ac:dyDescent="0.25">
      <c r="A29" s="50"/>
      <c r="B29" s="50"/>
      <c r="C29" s="20">
        <v>8</v>
      </c>
      <c r="D29" s="30" t="s">
        <v>83</v>
      </c>
      <c r="E29" s="37" t="s">
        <v>50</v>
      </c>
      <c r="F29" s="20" t="s">
        <v>33</v>
      </c>
      <c r="G29" s="34">
        <v>353</v>
      </c>
      <c r="H29" s="21">
        <f>Reitoria!H29+ESAG!H29+CEART!H29+FAED!H29+CEAD!H29+CEFID!H29+CERES!H29+CESFI!H29</f>
        <v>2</v>
      </c>
      <c r="I29" s="22">
        <f>(Reitoria!H29-Reitoria!I29)+(ESAG!H29-ESAG!I29)+(CEART!H29-CEART!I29)+(FAED!H29-FAED!I29)+(CEAD!H29-CEAD!I29)+(CEFID!H29-CEFID!I29)+(CERES!H29-CERES!H29)+(CESFI!H29-CESFI!I29)</f>
        <v>0</v>
      </c>
      <c r="J29" s="88">
        <f t="shared" si="0"/>
        <v>2</v>
      </c>
      <c r="K29" s="89">
        <f t="shared" si="1"/>
        <v>706</v>
      </c>
      <c r="L29" s="89">
        <f t="shared" si="2"/>
        <v>0</v>
      </c>
    </row>
    <row r="30" spans="1:12" ht="15" customHeight="1" x14ac:dyDescent="0.25">
      <c r="A30" s="50"/>
      <c r="B30" s="50"/>
      <c r="C30" s="20">
        <v>9</v>
      </c>
      <c r="D30" s="30" t="s">
        <v>84</v>
      </c>
      <c r="E30" s="37" t="s">
        <v>50</v>
      </c>
      <c r="F30" s="20" t="s">
        <v>33</v>
      </c>
      <c r="G30" s="34">
        <v>509.66</v>
      </c>
      <c r="H30" s="21">
        <f>Reitoria!H30+ESAG!H30+CEART!H30+FAED!H30+CEAD!H30+CEFID!H30+CERES!H30+CESFI!H30</f>
        <v>2</v>
      </c>
      <c r="I30" s="22">
        <f>(Reitoria!H30-Reitoria!I30)+(ESAG!H30-ESAG!I30)+(CEART!H30-CEART!I30)+(FAED!H30-FAED!I30)+(CEAD!H30-CEAD!I30)+(CEFID!H30-CEFID!I30)+(CERES!H30-CERES!H30)+(CESFI!H30-CESFI!I30)</f>
        <v>0</v>
      </c>
      <c r="J30" s="88">
        <f t="shared" si="0"/>
        <v>2</v>
      </c>
      <c r="K30" s="89">
        <f t="shared" si="1"/>
        <v>1019.32</v>
      </c>
      <c r="L30" s="89">
        <f t="shared" si="2"/>
        <v>0</v>
      </c>
    </row>
    <row r="31" spans="1:12" ht="30" customHeight="1" x14ac:dyDescent="0.25">
      <c r="A31" s="50"/>
      <c r="B31" s="50"/>
      <c r="C31" s="20">
        <v>10</v>
      </c>
      <c r="D31" s="30" t="s">
        <v>85</v>
      </c>
      <c r="E31" s="37" t="s">
        <v>50</v>
      </c>
      <c r="F31" s="20" t="s">
        <v>33</v>
      </c>
      <c r="G31" s="34">
        <v>666</v>
      </c>
      <c r="H31" s="21">
        <f>Reitoria!H31+ESAG!H31+CEART!H31+FAED!H31+CEAD!H31+CEFID!H31+CERES!H31+CESFI!H31</f>
        <v>2</v>
      </c>
      <c r="I31" s="22">
        <f>(Reitoria!H31-Reitoria!I31)+(ESAG!H31-ESAG!I31)+(CEART!H31-CEART!I31)+(FAED!H31-FAED!I31)+(CEAD!H31-CEAD!I31)+(CEFID!H31-CEFID!I31)+(CERES!H31-CERES!H31)+(CESFI!H31-CESFI!I31)</f>
        <v>0</v>
      </c>
      <c r="J31" s="88">
        <f t="shared" si="0"/>
        <v>2</v>
      </c>
      <c r="K31" s="89">
        <f t="shared" si="1"/>
        <v>1332</v>
      </c>
      <c r="L31" s="89">
        <f t="shared" si="2"/>
        <v>0</v>
      </c>
    </row>
    <row r="32" spans="1:12" ht="30" customHeight="1" x14ac:dyDescent="0.25">
      <c r="A32" s="50"/>
      <c r="B32" s="50"/>
      <c r="C32" s="20">
        <v>11</v>
      </c>
      <c r="D32" s="30" t="s">
        <v>86</v>
      </c>
      <c r="E32" s="37" t="s">
        <v>50</v>
      </c>
      <c r="F32" s="20" t="s">
        <v>33</v>
      </c>
      <c r="G32" s="34">
        <v>460.5</v>
      </c>
      <c r="H32" s="21">
        <f>Reitoria!H32+ESAG!H32+CEART!H32+FAED!H32+CEAD!H32+CEFID!H32+CERES!H32+CESFI!H32</f>
        <v>4</v>
      </c>
      <c r="I32" s="22">
        <f>(Reitoria!H32-Reitoria!I32)+(ESAG!H32-ESAG!I32)+(CEART!H32-CEART!I32)+(FAED!H32-FAED!I32)+(CEAD!H32-CEAD!I32)+(CEFID!H32-CEFID!I32)+(CERES!H32-CERES!H32)+(CESFI!H32-CESFI!I32)</f>
        <v>0</v>
      </c>
      <c r="J32" s="88">
        <f t="shared" si="0"/>
        <v>4</v>
      </c>
      <c r="K32" s="89">
        <f t="shared" si="1"/>
        <v>1842</v>
      </c>
      <c r="L32" s="89">
        <f t="shared" si="2"/>
        <v>0</v>
      </c>
    </row>
    <row r="33" spans="1:12" ht="30" customHeight="1" x14ac:dyDescent="0.25">
      <c r="A33" s="51"/>
      <c r="B33" s="51"/>
      <c r="C33" s="20">
        <v>12</v>
      </c>
      <c r="D33" s="30" t="s">
        <v>87</v>
      </c>
      <c r="E33" s="37" t="s">
        <v>50</v>
      </c>
      <c r="F33" s="20" t="s">
        <v>33</v>
      </c>
      <c r="G33" s="34">
        <v>380.04</v>
      </c>
      <c r="H33" s="21">
        <f>Reitoria!H33+ESAG!H33+CEART!H33+FAED!H33+CEAD!H33+CEFID!H33+CERES!H33+CESFI!H33</f>
        <v>1</v>
      </c>
      <c r="I33" s="22">
        <f>(Reitoria!H33-Reitoria!I33)+(ESAG!H33-ESAG!I33)+(CEART!H33-CEART!I33)+(FAED!H33-FAED!I33)+(CEAD!H33-CEAD!I33)+(CEFID!H33-CEFID!I33)+(CERES!H33-CERES!H33)+(CESFI!H33-CESFI!I33)</f>
        <v>0</v>
      </c>
      <c r="J33" s="88">
        <f t="shared" si="0"/>
        <v>1</v>
      </c>
      <c r="K33" s="89">
        <f t="shared" si="1"/>
        <v>380.04</v>
      </c>
      <c r="L33" s="89">
        <f t="shared" si="2"/>
        <v>0</v>
      </c>
    </row>
    <row r="34" spans="1:12" ht="30" customHeight="1" x14ac:dyDescent="0.25">
      <c r="A34" s="49" t="s">
        <v>44</v>
      </c>
      <c r="B34" s="49">
        <v>6</v>
      </c>
      <c r="C34" s="20">
        <v>1</v>
      </c>
      <c r="D34" s="30" t="s">
        <v>88</v>
      </c>
      <c r="E34" s="37" t="s">
        <v>54</v>
      </c>
      <c r="F34" s="20" t="s">
        <v>33</v>
      </c>
      <c r="G34" s="34">
        <v>297</v>
      </c>
      <c r="H34" s="21">
        <f>Reitoria!H34+ESAG!H34+CEART!H34+FAED!H34+CEAD!H34+CEFID!H34+CERES!H34+CESFI!H34</f>
        <v>1</v>
      </c>
      <c r="I34" s="22">
        <f>(Reitoria!H34-Reitoria!I34)+(ESAG!H34-ESAG!I34)+(CEART!H34-CEART!I34)+(FAED!H34-FAED!I34)+(CEAD!H34-CEAD!I34)+(CEFID!H34-CEFID!I34)+(CERES!H34-CERES!H34)+(CESFI!H34-CESFI!I34)</f>
        <v>0</v>
      </c>
      <c r="J34" s="88">
        <f t="shared" si="0"/>
        <v>1</v>
      </c>
      <c r="K34" s="89">
        <f t="shared" si="1"/>
        <v>297</v>
      </c>
      <c r="L34" s="89">
        <f t="shared" si="2"/>
        <v>0</v>
      </c>
    </row>
    <row r="35" spans="1:12" ht="30" customHeight="1" x14ac:dyDescent="0.25">
      <c r="A35" s="50"/>
      <c r="B35" s="50"/>
      <c r="C35" s="20">
        <v>2</v>
      </c>
      <c r="D35" s="30" t="s">
        <v>89</v>
      </c>
      <c r="E35" s="37" t="s">
        <v>50</v>
      </c>
      <c r="F35" s="20" t="s">
        <v>33</v>
      </c>
      <c r="G35" s="34">
        <v>338</v>
      </c>
      <c r="H35" s="21">
        <f>Reitoria!H35+ESAG!H35+CEART!H35+FAED!H35+CEAD!H35+CEFID!H35+CERES!H35+CESFI!H35</f>
        <v>1</v>
      </c>
      <c r="I35" s="22">
        <f>(Reitoria!H35-Reitoria!I35)+(ESAG!H35-ESAG!I35)+(CEART!H35-CEART!I35)+(FAED!H35-FAED!I35)+(CEAD!H35-CEAD!I35)+(CEFID!H35-CEFID!I35)+(CERES!H35-CERES!H35)+(CESFI!H35-CESFI!I35)</f>
        <v>0</v>
      </c>
      <c r="J35" s="88">
        <f t="shared" si="0"/>
        <v>1</v>
      </c>
      <c r="K35" s="89">
        <f t="shared" si="1"/>
        <v>338</v>
      </c>
      <c r="L35" s="89">
        <f t="shared" si="2"/>
        <v>0</v>
      </c>
    </row>
    <row r="36" spans="1:12" ht="30" customHeight="1" x14ac:dyDescent="0.25">
      <c r="A36" s="50"/>
      <c r="B36" s="50"/>
      <c r="C36" s="20">
        <v>3</v>
      </c>
      <c r="D36" s="30" t="s">
        <v>90</v>
      </c>
      <c r="E36" s="37" t="s">
        <v>50</v>
      </c>
      <c r="F36" s="20" t="s">
        <v>33</v>
      </c>
      <c r="G36" s="34">
        <v>945</v>
      </c>
      <c r="H36" s="21">
        <f>Reitoria!H36+ESAG!H36+CEART!H36+FAED!H36+CEAD!H36+CEFID!H36+CERES!H36+CESFI!H36</f>
        <v>1</v>
      </c>
      <c r="I36" s="22">
        <f>(Reitoria!H36-Reitoria!I36)+(ESAG!H36-ESAG!I36)+(CEART!H36-CEART!I36)+(FAED!H36-FAED!I36)+(CEAD!H36-CEAD!I36)+(CEFID!H36-CEFID!I36)+(CERES!H36-CERES!H36)+(CESFI!H36-CESFI!I36)</f>
        <v>0</v>
      </c>
      <c r="J36" s="88">
        <f t="shared" si="0"/>
        <v>1</v>
      </c>
      <c r="K36" s="89">
        <f t="shared" si="1"/>
        <v>945</v>
      </c>
      <c r="L36" s="89">
        <f t="shared" si="2"/>
        <v>0</v>
      </c>
    </row>
    <row r="37" spans="1:12" ht="30" customHeight="1" x14ac:dyDescent="0.25">
      <c r="A37" s="50"/>
      <c r="B37" s="50"/>
      <c r="C37" s="20">
        <v>4</v>
      </c>
      <c r="D37" s="30" t="s">
        <v>91</v>
      </c>
      <c r="E37" s="37" t="s">
        <v>50</v>
      </c>
      <c r="F37" s="20"/>
      <c r="G37" s="34">
        <v>218</v>
      </c>
      <c r="H37" s="21">
        <f>Reitoria!H37+ESAG!H37+CEART!H37+FAED!H37+CEAD!H37+CEFID!H37+CERES!H37+CESFI!H37</f>
        <v>3</v>
      </c>
      <c r="I37" s="22">
        <f>(Reitoria!H37-Reitoria!I37)+(ESAG!H37-ESAG!I37)+(CEART!H37-CEART!I37)+(FAED!H37-FAED!I37)+(CEAD!H37-CEAD!I37)+(CEFID!H37-CEFID!I37)+(CERES!H37-CERES!H37)+(CESFI!H37-CESFI!I37)</f>
        <v>0</v>
      </c>
      <c r="J37" s="88">
        <f t="shared" si="0"/>
        <v>3</v>
      </c>
      <c r="K37" s="89">
        <f t="shared" si="1"/>
        <v>654</v>
      </c>
      <c r="L37" s="89">
        <f t="shared" si="2"/>
        <v>0</v>
      </c>
    </row>
    <row r="38" spans="1:12" ht="45" x14ac:dyDescent="0.25">
      <c r="A38" s="50"/>
      <c r="B38" s="50"/>
      <c r="C38" s="20">
        <v>5</v>
      </c>
      <c r="D38" s="30" t="s">
        <v>92</v>
      </c>
      <c r="E38" s="37" t="s">
        <v>50</v>
      </c>
      <c r="F38" s="20" t="s">
        <v>33</v>
      </c>
      <c r="G38" s="34">
        <v>490</v>
      </c>
      <c r="H38" s="21">
        <f>Reitoria!H38+ESAG!H38+CEART!H38+FAED!H38+CEAD!H38+CEFID!H38+CERES!H38+CESFI!H38</f>
        <v>1</v>
      </c>
      <c r="I38" s="22">
        <f>(Reitoria!H38-Reitoria!I38)+(ESAG!H38-ESAG!I38)+(CEART!H38-CEART!I38)+(FAED!H38-FAED!I38)+(CEAD!H38-CEAD!I38)+(CEFID!H38-CEFID!I38)+(CERES!H38-CERES!H38)+(CESFI!H38-CESFI!I38)</f>
        <v>0</v>
      </c>
      <c r="J38" s="88">
        <f t="shared" si="0"/>
        <v>1</v>
      </c>
      <c r="K38" s="89">
        <f t="shared" si="1"/>
        <v>490</v>
      </c>
      <c r="L38" s="89">
        <f t="shared" si="2"/>
        <v>0</v>
      </c>
    </row>
    <row r="39" spans="1:12" ht="105" x14ac:dyDescent="0.25">
      <c r="A39" s="50"/>
      <c r="B39" s="50"/>
      <c r="C39" s="20">
        <v>6</v>
      </c>
      <c r="D39" s="30" t="s">
        <v>93</v>
      </c>
      <c r="E39" s="37" t="s">
        <v>50</v>
      </c>
      <c r="F39" s="20" t="s">
        <v>33</v>
      </c>
      <c r="G39" s="34">
        <v>470</v>
      </c>
      <c r="H39" s="21">
        <f>Reitoria!H39+ESAG!H39+CEART!H39+FAED!H39+CEAD!H39+CEFID!H39+CERES!H39+CESFI!H39</f>
        <v>3</v>
      </c>
      <c r="I39" s="22">
        <f>(Reitoria!H39-Reitoria!I39)+(ESAG!H39-ESAG!I39)+(CEART!H39-CEART!I39)+(FAED!H39-FAED!I39)+(CEAD!H39-CEAD!I39)+(CEFID!H39-CEFID!I39)+(CERES!H39-CERES!H39)+(CESFI!H39-CESFI!I39)</f>
        <v>0</v>
      </c>
      <c r="J39" s="88">
        <f t="shared" si="0"/>
        <v>3</v>
      </c>
      <c r="K39" s="89">
        <f t="shared" si="1"/>
        <v>1410</v>
      </c>
      <c r="L39" s="89">
        <f t="shared" si="2"/>
        <v>0</v>
      </c>
    </row>
    <row r="40" spans="1:12" ht="105" x14ac:dyDescent="0.25">
      <c r="A40" s="50"/>
      <c r="B40" s="50"/>
      <c r="C40" s="20">
        <v>7</v>
      </c>
      <c r="D40" s="30" t="s">
        <v>94</v>
      </c>
      <c r="E40" s="37" t="s">
        <v>50</v>
      </c>
      <c r="F40" s="20" t="s">
        <v>33</v>
      </c>
      <c r="G40" s="34">
        <v>151.19999999999999</v>
      </c>
      <c r="H40" s="21">
        <f>Reitoria!H40+ESAG!H40+CEART!H40+FAED!H40+CEAD!H40+CEFID!H40+CERES!H40+CESFI!H40</f>
        <v>5</v>
      </c>
      <c r="I40" s="22">
        <f>(Reitoria!H40-Reitoria!I40)+(ESAG!H40-ESAG!I40)+(CEART!H40-CEART!I40)+(FAED!H40-FAED!I40)+(CEAD!H40-CEAD!I40)+(CEFID!H40-CEFID!I40)+(CERES!H40-CERES!H40)+(CESFI!H40-CESFI!I40)</f>
        <v>0</v>
      </c>
      <c r="J40" s="88">
        <f t="shared" si="0"/>
        <v>5</v>
      </c>
      <c r="K40" s="89">
        <f t="shared" si="1"/>
        <v>756</v>
      </c>
      <c r="L40" s="89">
        <f t="shared" si="2"/>
        <v>0</v>
      </c>
    </row>
    <row r="41" spans="1:12" ht="15" customHeight="1" x14ac:dyDescent="0.25">
      <c r="A41" s="51"/>
      <c r="B41" s="51"/>
      <c r="C41" s="20">
        <v>8</v>
      </c>
      <c r="D41" s="30" t="s">
        <v>95</v>
      </c>
      <c r="E41" s="37" t="s">
        <v>50</v>
      </c>
      <c r="F41" s="20" t="s">
        <v>33</v>
      </c>
      <c r="G41" s="34">
        <v>1160</v>
      </c>
      <c r="H41" s="21">
        <f>Reitoria!H41+ESAG!H41+CEART!H41+FAED!H41+CEAD!H41+CEFID!H41+CERES!H41+CESFI!H41</f>
        <v>1</v>
      </c>
      <c r="I41" s="22">
        <f>(Reitoria!H41-Reitoria!I41)+(ESAG!H41-ESAG!I41)+(CEART!H41-CEART!I41)+(FAED!H41-FAED!I41)+(CEAD!H41-CEAD!I41)+(CEFID!H41-CEFID!I41)+(CERES!H41-CERES!H41)+(CESFI!H41-CESFI!I41)</f>
        <v>0</v>
      </c>
      <c r="J41" s="88">
        <f t="shared" si="0"/>
        <v>1</v>
      </c>
      <c r="K41" s="89">
        <f t="shared" si="1"/>
        <v>1160</v>
      </c>
      <c r="L41" s="89">
        <f t="shared" si="2"/>
        <v>0</v>
      </c>
    </row>
    <row r="42" spans="1:12" ht="30" customHeight="1" x14ac:dyDescent="0.25">
      <c r="A42" s="49" t="s">
        <v>44</v>
      </c>
      <c r="B42" s="49">
        <v>7</v>
      </c>
      <c r="C42" s="20">
        <v>1</v>
      </c>
      <c r="D42" s="30" t="s">
        <v>96</v>
      </c>
      <c r="E42" s="37" t="s">
        <v>47</v>
      </c>
      <c r="F42" s="20" t="s">
        <v>33</v>
      </c>
      <c r="G42" s="34">
        <v>18.75</v>
      </c>
      <c r="H42" s="21">
        <f>Reitoria!H42+ESAG!H42+CEART!H42+FAED!H42+CEAD!H42+CEFID!H42+CERES!H42+CESFI!H42</f>
        <v>5</v>
      </c>
      <c r="I42" s="22">
        <f>(Reitoria!H42-Reitoria!I42)+(ESAG!H42-ESAG!I42)+(CEART!H42-CEART!I42)+(FAED!H42-FAED!I42)+(CEAD!H42-CEAD!I42)+(CEFID!H42-CEFID!I42)+(CERES!H42-CERES!H42)+(CESFI!H42-CESFI!I42)</f>
        <v>0</v>
      </c>
      <c r="J42" s="88">
        <f t="shared" si="0"/>
        <v>5</v>
      </c>
      <c r="K42" s="89">
        <f t="shared" si="1"/>
        <v>93.75</v>
      </c>
      <c r="L42" s="89">
        <f t="shared" si="2"/>
        <v>0</v>
      </c>
    </row>
    <row r="43" spans="1:12" ht="30" customHeight="1" x14ac:dyDescent="0.25">
      <c r="A43" s="50"/>
      <c r="B43" s="50"/>
      <c r="C43" s="20">
        <v>2</v>
      </c>
      <c r="D43" s="30" t="s">
        <v>97</v>
      </c>
      <c r="E43" s="37" t="s">
        <v>49</v>
      </c>
      <c r="F43" s="20" t="s">
        <v>46</v>
      </c>
      <c r="G43" s="34">
        <v>61</v>
      </c>
      <c r="H43" s="21">
        <f>Reitoria!H43+ESAG!H43+CEART!H43+FAED!H43+CEAD!H43+CEFID!H43+CERES!H43+CESFI!H43</f>
        <v>10</v>
      </c>
      <c r="I43" s="22">
        <f>(Reitoria!H43-Reitoria!I43)+(ESAG!H43-ESAG!I43)+(CEART!H43-CEART!I43)+(FAED!H43-FAED!I43)+(CEAD!H43-CEAD!I43)+(CEFID!H43-CEFID!I43)+(CERES!H43-CERES!H43)+(CESFI!H43-CESFI!I43)</f>
        <v>0</v>
      </c>
      <c r="J43" s="88">
        <f t="shared" si="0"/>
        <v>10</v>
      </c>
      <c r="K43" s="89">
        <f t="shared" si="1"/>
        <v>610</v>
      </c>
      <c r="L43" s="89">
        <f t="shared" si="2"/>
        <v>0</v>
      </c>
    </row>
    <row r="44" spans="1:12" ht="30" customHeight="1" x14ac:dyDescent="0.25">
      <c r="A44" s="50"/>
      <c r="B44" s="50"/>
      <c r="C44" s="20">
        <v>3</v>
      </c>
      <c r="D44" s="30" t="s">
        <v>98</v>
      </c>
      <c r="E44" s="37" t="s">
        <v>49</v>
      </c>
      <c r="F44" s="20" t="s">
        <v>46</v>
      </c>
      <c r="G44" s="34">
        <v>12.07</v>
      </c>
      <c r="H44" s="21">
        <f>Reitoria!H44+ESAG!H44+CEART!H44+FAED!H44+CEAD!H44+CEFID!H44+CERES!H44+CESFI!H44</f>
        <v>10</v>
      </c>
      <c r="I44" s="22">
        <f>(Reitoria!H44-Reitoria!I44)+(ESAG!H44-ESAG!I44)+(CEART!H44-CEART!I44)+(FAED!H44-FAED!I44)+(CEAD!H44-CEAD!I44)+(CEFID!H44-CEFID!I44)+(CERES!H44-CERES!H44)+(CESFI!H44-CESFI!I44)</f>
        <v>0</v>
      </c>
      <c r="J44" s="88">
        <f t="shared" si="0"/>
        <v>10</v>
      </c>
      <c r="K44" s="89">
        <f t="shared" si="1"/>
        <v>120.7</v>
      </c>
      <c r="L44" s="89">
        <f t="shared" si="2"/>
        <v>0</v>
      </c>
    </row>
    <row r="45" spans="1:12" ht="30" customHeight="1" x14ac:dyDescent="0.25">
      <c r="A45" s="50"/>
      <c r="B45" s="50"/>
      <c r="C45" s="20">
        <v>4</v>
      </c>
      <c r="D45" s="30" t="s">
        <v>99</v>
      </c>
      <c r="E45" s="37" t="s">
        <v>49</v>
      </c>
      <c r="F45" s="20" t="s">
        <v>46</v>
      </c>
      <c r="G45" s="34">
        <v>13.29</v>
      </c>
      <c r="H45" s="21">
        <f>Reitoria!H45+ESAG!H45+CEART!H45+FAED!H45+CEAD!H45+CEFID!H45+CERES!H45+CESFI!H45</f>
        <v>10</v>
      </c>
      <c r="I45" s="22">
        <f>(Reitoria!H45-Reitoria!I45)+(ESAG!H45-ESAG!I45)+(CEART!H45-CEART!I45)+(FAED!H45-FAED!I45)+(CEAD!H45-CEAD!I45)+(CEFID!H45-CEFID!I45)+(CERES!H45-CERES!H45)+(CESFI!H45-CESFI!I45)</f>
        <v>0</v>
      </c>
      <c r="J45" s="88">
        <f t="shared" si="0"/>
        <v>10</v>
      </c>
      <c r="K45" s="89">
        <f t="shared" si="1"/>
        <v>132.89999999999998</v>
      </c>
      <c r="L45" s="89">
        <f t="shared" si="2"/>
        <v>0</v>
      </c>
    </row>
    <row r="46" spans="1:12" ht="30" customHeight="1" x14ac:dyDescent="0.25">
      <c r="A46" s="50"/>
      <c r="B46" s="50"/>
      <c r="C46" s="20">
        <v>5</v>
      </c>
      <c r="D46" s="30" t="s">
        <v>100</v>
      </c>
      <c r="E46" s="37" t="s">
        <v>49</v>
      </c>
      <c r="F46" s="20" t="s">
        <v>46</v>
      </c>
      <c r="G46" s="34">
        <v>21.01</v>
      </c>
      <c r="H46" s="21">
        <f>Reitoria!H46+ESAG!H46+CEART!H46+FAED!H46+CEAD!H46+CEFID!H46+CERES!H46+CESFI!H46</f>
        <v>11</v>
      </c>
      <c r="I46" s="22">
        <f>(Reitoria!H46-Reitoria!I46)+(ESAG!H46-ESAG!I46)+(CEART!H46-CEART!I46)+(FAED!H46-FAED!I46)+(CEAD!H46-CEAD!I46)+(CEFID!H46-CEFID!I46)+(CERES!H46-CERES!H46)+(CESFI!H46-CESFI!I46)</f>
        <v>0</v>
      </c>
      <c r="J46" s="88">
        <f t="shared" si="0"/>
        <v>11</v>
      </c>
      <c r="K46" s="89">
        <f t="shared" si="1"/>
        <v>231.11</v>
      </c>
      <c r="L46" s="89">
        <f t="shared" si="2"/>
        <v>0</v>
      </c>
    </row>
    <row r="47" spans="1:12" ht="30" customHeight="1" x14ac:dyDescent="0.25">
      <c r="A47" s="50"/>
      <c r="B47" s="50"/>
      <c r="C47" s="20">
        <v>6</v>
      </c>
      <c r="D47" s="30" t="s">
        <v>101</v>
      </c>
      <c r="E47" s="37" t="s">
        <v>49</v>
      </c>
      <c r="F47" s="20" t="s">
        <v>33</v>
      </c>
      <c r="G47" s="34">
        <v>124.58</v>
      </c>
      <c r="H47" s="21">
        <f>Reitoria!H47+ESAG!H47+CEART!H47+FAED!H47+CEAD!H47+CEFID!H47+CERES!H47+CESFI!H47</f>
        <v>5</v>
      </c>
      <c r="I47" s="22">
        <f>(Reitoria!H47-Reitoria!I47)+(ESAG!H47-ESAG!I47)+(CEART!H47-CEART!I47)+(FAED!H47-FAED!I47)+(CEAD!H47-CEAD!I47)+(CEFID!H47-CEFID!I47)+(CERES!H47-CERES!H47)+(CESFI!H47-CESFI!I47)</f>
        <v>0</v>
      </c>
      <c r="J47" s="88">
        <f t="shared" si="0"/>
        <v>5</v>
      </c>
      <c r="K47" s="89">
        <f t="shared" si="1"/>
        <v>622.9</v>
      </c>
      <c r="L47" s="89">
        <f t="shared" si="2"/>
        <v>0</v>
      </c>
    </row>
    <row r="48" spans="1:12" ht="30" customHeight="1" x14ac:dyDescent="0.25">
      <c r="A48" s="50"/>
      <c r="B48" s="50"/>
      <c r="C48" s="20">
        <v>7</v>
      </c>
      <c r="D48" s="30" t="s">
        <v>102</v>
      </c>
      <c r="E48" s="37" t="s">
        <v>49</v>
      </c>
      <c r="F48" s="20" t="s">
        <v>33</v>
      </c>
      <c r="G48" s="34">
        <v>42.4</v>
      </c>
      <c r="H48" s="21">
        <f>Reitoria!H48+ESAG!H48+CEART!H48+FAED!H48+CEAD!H48+CEFID!H48+CERES!H48+CESFI!H48</f>
        <v>6</v>
      </c>
      <c r="I48" s="22">
        <f>(Reitoria!H48-Reitoria!I48)+(ESAG!H48-ESAG!I48)+(CEART!H48-CEART!I48)+(FAED!H48-FAED!I48)+(CEAD!H48-CEAD!I48)+(CEFID!H48-CEFID!I48)+(CERES!H48-CERES!H48)+(CESFI!H48-CESFI!I48)</f>
        <v>0</v>
      </c>
      <c r="J48" s="88">
        <f t="shared" si="0"/>
        <v>6</v>
      </c>
      <c r="K48" s="89">
        <f t="shared" si="1"/>
        <v>254.39999999999998</v>
      </c>
      <c r="L48" s="89">
        <f t="shared" si="2"/>
        <v>0</v>
      </c>
    </row>
    <row r="49" spans="1:12" x14ac:dyDescent="0.25">
      <c r="A49" s="50"/>
      <c r="B49" s="50"/>
      <c r="C49" s="20">
        <v>8</v>
      </c>
      <c r="D49" s="30" t="s">
        <v>103</v>
      </c>
      <c r="E49" s="37" t="s">
        <v>49</v>
      </c>
      <c r="F49" s="20" t="s">
        <v>33</v>
      </c>
      <c r="G49" s="34">
        <v>97.67</v>
      </c>
      <c r="H49" s="21">
        <f>Reitoria!H49+ESAG!H49+CEART!H49+FAED!H49+CEAD!H49+CEFID!H49+CERES!H49+CESFI!H49</f>
        <v>3</v>
      </c>
      <c r="I49" s="22">
        <f>(Reitoria!H49-Reitoria!I49)+(ESAG!H49-ESAG!I49)+(CEART!H49-CEART!I49)+(FAED!H49-FAED!I49)+(CEAD!H49-CEAD!I49)+(CEFID!H49-CEFID!I49)+(CERES!H49-CERES!H49)+(CESFI!H49-CESFI!I49)</f>
        <v>0</v>
      </c>
      <c r="J49" s="88">
        <f t="shared" si="0"/>
        <v>3</v>
      </c>
      <c r="K49" s="89">
        <f t="shared" si="1"/>
        <v>293.01</v>
      </c>
      <c r="L49" s="89">
        <f t="shared" si="2"/>
        <v>0</v>
      </c>
    </row>
    <row r="50" spans="1:12" x14ac:dyDescent="0.25">
      <c r="A50" s="50"/>
      <c r="B50" s="50"/>
      <c r="C50" s="20">
        <v>9</v>
      </c>
      <c r="D50" s="30" t="s">
        <v>104</v>
      </c>
      <c r="E50" s="37" t="s">
        <v>49</v>
      </c>
      <c r="F50" s="20" t="s">
        <v>33</v>
      </c>
      <c r="G50" s="34">
        <v>118.59</v>
      </c>
      <c r="H50" s="21">
        <f>Reitoria!H50+ESAG!H50+CEART!H50+FAED!H50+CEAD!H50+CEFID!H50+CERES!H50+CESFI!H50</f>
        <v>2</v>
      </c>
      <c r="I50" s="22">
        <f>(Reitoria!H50-Reitoria!I50)+(ESAG!H50-ESAG!I50)+(CEART!H50-CEART!I50)+(FAED!H50-FAED!I50)+(CEAD!H50-CEAD!I50)+(CEFID!H50-CEFID!I50)+(CERES!H50-CERES!H50)+(CESFI!H50-CESFI!I50)</f>
        <v>0</v>
      </c>
      <c r="J50" s="88">
        <f t="shared" si="0"/>
        <v>2</v>
      </c>
      <c r="K50" s="89">
        <f t="shared" si="1"/>
        <v>237.18</v>
      </c>
      <c r="L50" s="89">
        <f t="shared" si="2"/>
        <v>0</v>
      </c>
    </row>
    <row r="51" spans="1:12" x14ac:dyDescent="0.25">
      <c r="A51" s="50"/>
      <c r="B51" s="50"/>
      <c r="C51" s="20">
        <v>10</v>
      </c>
      <c r="D51" s="30" t="s">
        <v>105</v>
      </c>
      <c r="E51" s="37" t="s">
        <v>49</v>
      </c>
      <c r="F51" s="20" t="s">
        <v>33</v>
      </c>
      <c r="G51" s="34">
        <v>156.18</v>
      </c>
      <c r="H51" s="21">
        <f>Reitoria!H51+ESAG!H51+CEART!H51+FAED!H51+CEAD!H51+CEFID!H51+CERES!H51+CESFI!H51</f>
        <v>2</v>
      </c>
      <c r="I51" s="22">
        <f>(Reitoria!H51-Reitoria!I51)+(ESAG!H51-ESAG!I51)+(CEART!H51-CEART!I51)+(FAED!H51-FAED!I51)+(CEAD!H51-CEAD!I51)+(CEFID!H51-CEFID!I51)+(CERES!H51-CERES!H51)+(CESFI!H51-CESFI!I51)</f>
        <v>0</v>
      </c>
      <c r="J51" s="88">
        <f t="shared" ref="J51:J114" si="3">H51-I51</f>
        <v>2</v>
      </c>
      <c r="K51" s="89">
        <f t="shared" si="1"/>
        <v>312.36</v>
      </c>
      <c r="L51" s="89">
        <f t="shared" si="2"/>
        <v>0</v>
      </c>
    </row>
    <row r="52" spans="1:12" x14ac:dyDescent="0.25">
      <c r="A52" s="50"/>
      <c r="B52" s="50"/>
      <c r="C52" s="20">
        <v>11</v>
      </c>
      <c r="D52" s="30" t="s">
        <v>106</v>
      </c>
      <c r="E52" s="37" t="s">
        <v>49</v>
      </c>
      <c r="F52" s="20" t="s">
        <v>33</v>
      </c>
      <c r="G52" s="34">
        <v>182.76</v>
      </c>
      <c r="H52" s="21">
        <f>Reitoria!H52+ESAG!H52+CEART!H52+FAED!H52+CEAD!H52+CEFID!H52+CERES!H52+CESFI!H52</f>
        <v>2</v>
      </c>
      <c r="I52" s="22">
        <f>(Reitoria!H52-Reitoria!I52)+(ESAG!H52-ESAG!I52)+(CEART!H52-CEART!I52)+(FAED!H52-FAED!I52)+(CEAD!H52-CEAD!I52)+(CEFID!H52-CEFID!I52)+(CERES!H52-CERES!H52)+(CESFI!H52-CESFI!I52)</f>
        <v>0</v>
      </c>
      <c r="J52" s="88">
        <f t="shared" si="3"/>
        <v>2</v>
      </c>
      <c r="K52" s="89">
        <f t="shared" si="1"/>
        <v>365.52</v>
      </c>
      <c r="L52" s="89">
        <f t="shared" si="2"/>
        <v>0</v>
      </c>
    </row>
    <row r="53" spans="1:12" ht="30" customHeight="1" x14ac:dyDescent="0.25">
      <c r="A53" s="50"/>
      <c r="B53" s="50"/>
      <c r="C53" s="20">
        <v>12</v>
      </c>
      <c r="D53" s="30" t="s">
        <v>107</v>
      </c>
      <c r="E53" s="37" t="s">
        <v>49</v>
      </c>
      <c r="F53" s="20" t="s">
        <v>33</v>
      </c>
      <c r="G53" s="34">
        <v>19.66</v>
      </c>
      <c r="H53" s="21">
        <f>Reitoria!H53+ESAG!H53+CEART!H53+FAED!H53+CEAD!H53+CEFID!H53+CERES!H53+CESFI!H53</f>
        <v>30</v>
      </c>
      <c r="I53" s="22">
        <f>(Reitoria!H53-Reitoria!I53)+(ESAG!H53-ESAG!I53)+(CEART!H53-CEART!I53)+(FAED!H53-FAED!I53)+(CEAD!H53-CEAD!I53)+(CEFID!H53-CEFID!I53)+(CERES!H53-CERES!H53)+(CESFI!H53-CESFI!I53)</f>
        <v>0</v>
      </c>
      <c r="J53" s="88">
        <f t="shared" si="3"/>
        <v>30</v>
      </c>
      <c r="K53" s="89">
        <f t="shared" si="1"/>
        <v>589.79999999999995</v>
      </c>
      <c r="L53" s="89">
        <f t="shared" si="2"/>
        <v>0</v>
      </c>
    </row>
    <row r="54" spans="1:12" ht="30" x14ac:dyDescent="0.25">
      <c r="A54" s="50"/>
      <c r="B54" s="50"/>
      <c r="C54" s="20">
        <v>13</v>
      </c>
      <c r="D54" s="30" t="s">
        <v>108</v>
      </c>
      <c r="E54" s="37" t="s">
        <v>47</v>
      </c>
      <c r="F54" s="20" t="s">
        <v>33</v>
      </c>
      <c r="G54" s="34">
        <v>2.6</v>
      </c>
      <c r="H54" s="21">
        <f>Reitoria!H54+ESAG!H54+CEART!H54+FAED!H54+CEAD!H54+CEFID!H54+CERES!H54+CESFI!H54</f>
        <v>50</v>
      </c>
      <c r="I54" s="22">
        <f>(Reitoria!H54-Reitoria!I54)+(ESAG!H54-ESAG!I54)+(CEART!H54-CEART!I54)+(FAED!H54-FAED!I54)+(CEAD!H54-CEAD!I54)+(CEFID!H54-CEFID!I54)+(CERES!H54-CERES!H54)+(CESFI!H54-CESFI!I54)</f>
        <v>0</v>
      </c>
      <c r="J54" s="88">
        <f t="shared" si="3"/>
        <v>50</v>
      </c>
      <c r="K54" s="89">
        <f t="shared" si="1"/>
        <v>130</v>
      </c>
      <c r="L54" s="89">
        <f t="shared" si="2"/>
        <v>0</v>
      </c>
    </row>
    <row r="55" spans="1:12" ht="15" customHeight="1" x14ac:dyDescent="0.25">
      <c r="A55" s="50"/>
      <c r="B55" s="50"/>
      <c r="C55" s="20">
        <v>14</v>
      </c>
      <c r="D55" s="30" t="s">
        <v>109</v>
      </c>
      <c r="E55" s="37" t="s">
        <v>49</v>
      </c>
      <c r="F55" s="20" t="s">
        <v>33</v>
      </c>
      <c r="G55" s="34">
        <v>4.5599999999999996</v>
      </c>
      <c r="H55" s="21">
        <f>Reitoria!H55+ESAG!H55+CEART!H55+FAED!H55+CEAD!H55+CEFID!H55+CERES!H55+CESFI!H55</f>
        <v>70</v>
      </c>
      <c r="I55" s="22">
        <f>(Reitoria!H55-Reitoria!I55)+(ESAG!H55-ESAG!I55)+(CEART!H55-CEART!I55)+(FAED!H55-FAED!I55)+(CEAD!H55-CEAD!I55)+(CEFID!H55-CEFID!I55)+(CERES!H55-CERES!H55)+(CESFI!H55-CESFI!I55)</f>
        <v>0</v>
      </c>
      <c r="J55" s="88">
        <f t="shared" si="3"/>
        <v>70</v>
      </c>
      <c r="K55" s="89">
        <f t="shared" si="1"/>
        <v>319.2</v>
      </c>
      <c r="L55" s="89">
        <f t="shared" si="2"/>
        <v>0</v>
      </c>
    </row>
    <row r="56" spans="1:12" ht="15" customHeight="1" x14ac:dyDescent="0.25">
      <c r="A56" s="50"/>
      <c r="B56" s="50"/>
      <c r="C56" s="20">
        <v>15</v>
      </c>
      <c r="D56" s="30" t="s">
        <v>110</v>
      </c>
      <c r="E56" s="37" t="s">
        <v>49</v>
      </c>
      <c r="F56" s="20" t="s">
        <v>33</v>
      </c>
      <c r="G56" s="34">
        <v>14.52</v>
      </c>
      <c r="H56" s="21">
        <f>Reitoria!H56+ESAG!H56+CEART!H56+FAED!H56+CEAD!H56+CEFID!H56+CERES!H56+CESFI!H56</f>
        <v>50</v>
      </c>
      <c r="I56" s="22">
        <f>(Reitoria!H56-Reitoria!I56)+(ESAG!H56-ESAG!I56)+(CEART!H56-CEART!I56)+(FAED!H56-FAED!I56)+(CEAD!H56-CEAD!I56)+(CEFID!H56-CEFID!I56)+(CERES!H56-CERES!H56)+(CESFI!H56-CESFI!I56)</f>
        <v>0</v>
      </c>
      <c r="J56" s="88">
        <f t="shared" si="3"/>
        <v>50</v>
      </c>
      <c r="K56" s="89">
        <f t="shared" si="1"/>
        <v>726</v>
      </c>
      <c r="L56" s="89">
        <f t="shared" si="2"/>
        <v>0</v>
      </c>
    </row>
    <row r="57" spans="1:12" ht="30" customHeight="1" x14ac:dyDescent="0.25">
      <c r="A57" s="50"/>
      <c r="B57" s="50"/>
      <c r="C57" s="20">
        <v>16</v>
      </c>
      <c r="D57" s="30" t="s">
        <v>111</v>
      </c>
      <c r="E57" s="37" t="s">
        <v>49</v>
      </c>
      <c r="F57" s="20" t="s">
        <v>33</v>
      </c>
      <c r="G57" s="34">
        <v>5.9</v>
      </c>
      <c r="H57" s="21">
        <f>Reitoria!H57+ESAG!H57+CEART!H57+FAED!H57+CEAD!H57+CEFID!H57+CERES!H57+CESFI!H57</f>
        <v>50</v>
      </c>
      <c r="I57" s="22">
        <f>(Reitoria!H57-Reitoria!I57)+(ESAG!H57-ESAG!I57)+(CEART!H57-CEART!I57)+(FAED!H57-FAED!I57)+(CEAD!H57-CEAD!I57)+(CEFID!H57-CEFID!I57)+(CERES!H57-CERES!H57)+(CESFI!H57-CESFI!I57)</f>
        <v>0</v>
      </c>
      <c r="J57" s="88">
        <f t="shared" si="3"/>
        <v>50</v>
      </c>
      <c r="K57" s="89">
        <f t="shared" si="1"/>
        <v>295</v>
      </c>
      <c r="L57" s="89">
        <f t="shared" si="2"/>
        <v>0</v>
      </c>
    </row>
    <row r="58" spans="1:12" ht="30" customHeight="1" x14ac:dyDescent="0.25">
      <c r="A58" s="50"/>
      <c r="B58" s="50"/>
      <c r="C58" s="20">
        <v>17</v>
      </c>
      <c r="D58" s="30" t="s">
        <v>112</v>
      </c>
      <c r="E58" s="37" t="s">
        <v>49</v>
      </c>
      <c r="F58" s="20" t="s">
        <v>33</v>
      </c>
      <c r="G58" s="34">
        <v>12.59</v>
      </c>
      <c r="H58" s="21">
        <f>Reitoria!H58+ESAG!H58+CEART!H58+FAED!H58+CEAD!H58+CEFID!H58+CERES!H58+CESFI!H58</f>
        <v>50</v>
      </c>
      <c r="I58" s="22">
        <f>(Reitoria!H58-Reitoria!I58)+(ESAG!H58-ESAG!I58)+(CEART!H58-CEART!I58)+(FAED!H58-FAED!I58)+(CEAD!H58-CEAD!I58)+(CEFID!H58-CEFID!I58)+(CERES!H58-CERES!H58)+(CESFI!H58-CESFI!I58)</f>
        <v>0</v>
      </c>
      <c r="J58" s="88">
        <f t="shared" si="3"/>
        <v>50</v>
      </c>
      <c r="K58" s="89">
        <f t="shared" si="1"/>
        <v>629.5</v>
      </c>
      <c r="L58" s="89">
        <f t="shared" si="2"/>
        <v>0</v>
      </c>
    </row>
    <row r="59" spans="1:12" ht="15" customHeight="1" x14ac:dyDescent="0.25">
      <c r="A59" s="50"/>
      <c r="B59" s="50"/>
      <c r="C59" s="20">
        <v>18</v>
      </c>
      <c r="D59" s="30" t="s">
        <v>113</v>
      </c>
      <c r="E59" s="37" t="s">
        <v>49</v>
      </c>
      <c r="F59" s="20" t="s">
        <v>33</v>
      </c>
      <c r="G59" s="34">
        <v>12.71</v>
      </c>
      <c r="H59" s="21">
        <f>Reitoria!H59+ESAG!H59+CEART!H59+FAED!H59+CEAD!H59+CEFID!H59+CERES!H59+CESFI!H59</f>
        <v>30</v>
      </c>
      <c r="I59" s="22">
        <f>(Reitoria!H59-Reitoria!I59)+(ESAG!H59-ESAG!I59)+(CEART!H59-CEART!I59)+(FAED!H59-FAED!I59)+(CEAD!H59-CEAD!I59)+(CEFID!H59-CEFID!I59)+(CERES!H59-CERES!H59)+(CESFI!H59-CESFI!I59)</f>
        <v>0</v>
      </c>
      <c r="J59" s="88">
        <f t="shared" si="3"/>
        <v>30</v>
      </c>
      <c r="K59" s="89">
        <f t="shared" si="1"/>
        <v>381.3</v>
      </c>
      <c r="L59" s="89">
        <f t="shared" si="2"/>
        <v>0</v>
      </c>
    </row>
    <row r="60" spans="1:12" ht="15" customHeight="1" x14ac:dyDescent="0.25">
      <c r="A60" s="50"/>
      <c r="B60" s="50"/>
      <c r="C60" s="20">
        <v>19</v>
      </c>
      <c r="D60" s="30" t="s">
        <v>114</v>
      </c>
      <c r="E60" s="37" t="s">
        <v>49</v>
      </c>
      <c r="F60" s="20" t="s">
        <v>33</v>
      </c>
      <c r="G60" s="34">
        <v>9.27</v>
      </c>
      <c r="H60" s="21">
        <f>Reitoria!H60+ESAG!H60+CEART!H60+FAED!H60+CEAD!H60+CEFID!H60+CERES!H60+CESFI!H60</f>
        <v>33</v>
      </c>
      <c r="I60" s="22">
        <f>(Reitoria!H60-Reitoria!I60)+(ESAG!H60-ESAG!I60)+(CEART!H60-CEART!I60)+(FAED!H60-FAED!I60)+(CEAD!H60-CEAD!I60)+(CEFID!H60-CEFID!I60)+(CERES!H60-CERES!H60)+(CESFI!H60-CESFI!I60)</f>
        <v>0</v>
      </c>
      <c r="J60" s="88">
        <f t="shared" si="3"/>
        <v>33</v>
      </c>
      <c r="K60" s="89">
        <f t="shared" si="1"/>
        <v>305.90999999999997</v>
      </c>
      <c r="L60" s="89">
        <f t="shared" si="2"/>
        <v>0</v>
      </c>
    </row>
    <row r="61" spans="1:12" ht="15" customHeight="1" x14ac:dyDescent="0.25">
      <c r="A61" s="50"/>
      <c r="B61" s="50"/>
      <c r="C61" s="20">
        <v>20</v>
      </c>
      <c r="D61" s="30" t="s">
        <v>115</v>
      </c>
      <c r="E61" s="37" t="s">
        <v>47</v>
      </c>
      <c r="F61" s="20" t="s">
        <v>33</v>
      </c>
      <c r="G61" s="34">
        <v>5.25</v>
      </c>
      <c r="H61" s="21">
        <f>Reitoria!H61+ESAG!H61+CEART!H61+FAED!H61+CEAD!H61+CEFID!H61+CERES!H61+CESFI!H61</f>
        <v>50</v>
      </c>
      <c r="I61" s="22">
        <f>(Reitoria!H61-Reitoria!I61)+(ESAG!H61-ESAG!I61)+(CEART!H61-CEART!I61)+(FAED!H61-FAED!I61)+(CEAD!H61-CEAD!I61)+(CEFID!H61-CEFID!I61)+(CERES!H61-CERES!H61)+(CESFI!H61-CESFI!I61)</f>
        <v>0</v>
      </c>
      <c r="J61" s="88">
        <f t="shared" si="3"/>
        <v>50</v>
      </c>
      <c r="K61" s="89">
        <f t="shared" si="1"/>
        <v>262.5</v>
      </c>
      <c r="L61" s="89">
        <f t="shared" si="2"/>
        <v>0</v>
      </c>
    </row>
    <row r="62" spans="1:12" ht="30" customHeight="1" x14ac:dyDescent="0.25">
      <c r="A62" s="50"/>
      <c r="B62" s="50"/>
      <c r="C62" s="20">
        <v>21</v>
      </c>
      <c r="D62" s="30" t="s">
        <v>116</v>
      </c>
      <c r="E62" s="37" t="s">
        <v>47</v>
      </c>
      <c r="F62" s="20" t="s">
        <v>33</v>
      </c>
      <c r="G62" s="34">
        <v>3.72</v>
      </c>
      <c r="H62" s="21">
        <f>Reitoria!H62+ESAG!H62+CEART!H62+FAED!H62+CEAD!H62+CEFID!H62+CERES!H62+CESFI!H62</f>
        <v>50</v>
      </c>
      <c r="I62" s="22">
        <f>(Reitoria!H62-Reitoria!I62)+(ESAG!H62-ESAG!I62)+(CEART!H62-CEART!I62)+(FAED!H62-FAED!I62)+(CEAD!H62-CEAD!I62)+(CEFID!H62-CEFID!I62)+(CERES!H62-CERES!H62)+(CESFI!H62-CESFI!I62)</f>
        <v>0</v>
      </c>
      <c r="J62" s="88">
        <f t="shared" si="3"/>
        <v>50</v>
      </c>
      <c r="K62" s="89">
        <f t="shared" si="1"/>
        <v>186</v>
      </c>
      <c r="L62" s="89">
        <f t="shared" si="2"/>
        <v>0</v>
      </c>
    </row>
    <row r="63" spans="1:12" ht="30" customHeight="1" x14ac:dyDescent="0.25">
      <c r="A63" s="50"/>
      <c r="B63" s="50"/>
      <c r="C63" s="20">
        <v>22</v>
      </c>
      <c r="D63" s="30" t="s">
        <v>117</v>
      </c>
      <c r="E63" s="37" t="s">
        <v>47</v>
      </c>
      <c r="F63" s="20" t="s">
        <v>33</v>
      </c>
      <c r="G63" s="34">
        <v>4.5999999999999996</v>
      </c>
      <c r="H63" s="21">
        <f>Reitoria!H63+ESAG!H63+CEART!H63+FAED!H63+CEAD!H63+CEFID!H63+CERES!H63+CESFI!H63</f>
        <v>50</v>
      </c>
      <c r="I63" s="22">
        <f>(Reitoria!H63-Reitoria!I63)+(ESAG!H63-ESAG!I63)+(CEART!H63-CEART!I63)+(FAED!H63-FAED!I63)+(CEAD!H63-CEAD!I63)+(CEFID!H63-CEFID!I63)+(CERES!H63-CERES!H63)+(CESFI!H63-CESFI!I63)</f>
        <v>0</v>
      </c>
      <c r="J63" s="88">
        <f t="shared" si="3"/>
        <v>50</v>
      </c>
      <c r="K63" s="89">
        <f t="shared" si="1"/>
        <v>229.99999999999997</v>
      </c>
      <c r="L63" s="89">
        <f t="shared" si="2"/>
        <v>0</v>
      </c>
    </row>
    <row r="64" spans="1:12" ht="30" customHeight="1" x14ac:dyDescent="0.25">
      <c r="A64" s="50"/>
      <c r="B64" s="50"/>
      <c r="C64" s="20">
        <v>23</v>
      </c>
      <c r="D64" s="30" t="s">
        <v>118</v>
      </c>
      <c r="E64" s="37" t="s">
        <v>47</v>
      </c>
      <c r="F64" s="20" t="s">
        <v>33</v>
      </c>
      <c r="G64" s="34">
        <v>8.4</v>
      </c>
      <c r="H64" s="21">
        <f>Reitoria!H64+ESAG!H64+CEART!H64+FAED!H64+CEAD!H64+CEFID!H64+CERES!H64+CESFI!H64</f>
        <v>50</v>
      </c>
      <c r="I64" s="22">
        <f>(Reitoria!H64-Reitoria!I64)+(ESAG!H64-ESAG!I64)+(CEART!H64-CEART!I64)+(FAED!H64-FAED!I64)+(CEAD!H64-CEAD!I64)+(CEFID!H64-CEFID!I64)+(CERES!H64-CERES!H64)+(CESFI!H64-CESFI!I64)</f>
        <v>0</v>
      </c>
      <c r="J64" s="88">
        <f t="shared" si="3"/>
        <v>50</v>
      </c>
      <c r="K64" s="89">
        <f t="shared" si="1"/>
        <v>420</v>
      </c>
      <c r="L64" s="89">
        <f t="shared" si="2"/>
        <v>0</v>
      </c>
    </row>
    <row r="65" spans="1:12" ht="30" customHeight="1" x14ac:dyDescent="0.25">
      <c r="A65" s="50"/>
      <c r="B65" s="50"/>
      <c r="C65" s="20">
        <v>24</v>
      </c>
      <c r="D65" s="30" t="s">
        <v>119</v>
      </c>
      <c r="E65" s="37" t="s">
        <v>47</v>
      </c>
      <c r="F65" s="20" t="s">
        <v>33</v>
      </c>
      <c r="G65" s="34">
        <v>6.6</v>
      </c>
      <c r="H65" s="21">
        <f>Reitoria!H65+ESAG!H65+CEART!H65+FAED!H65+CEAD!H65+CEFID!H65+CERES!H65+CESFI!H65</f>
        <v>30</v>
      </c>
      <c r="I65" s="22">
        <f>(Reitoria!H65-Reitoria!I65)+(ESAG!H65-ESAG!I65)+(CEART!H65-CEART!I65)+(FAED!H65-FAED!I65)+(CEAD!H65-CEAD!I65)+(CEFID!H65-CEFID!I65)+(CERES!H65-CERES!H65)+(CESFI!H65-CESFI!I65)</f>
        <v>0</v>
      </c>
      <c r="J65" s="88">
        <f t="shared" si="3"/>
        <v>30</v>
      </c>
      <c r="K65" s="89">
        <f t="shared" si="1"/>
        <v>198</v>
      </c>
      <c r="L65" s="89">
        <f t="shared" si="2"/>
        <v>0</v>
      </c>
    </row>
    <row r="66" spans="1:12" ht="30" customHeight="1" x14ac:dyDescent="0.25">
      <c r="A66" s="50"/>
      <c r="B66" s="50"/>
      <c r="C66" s="20">
        <v>25</v>
      </c>
      <c r="D66" s="30" t="s">
        <v>120</v>
      </c>
      <c r="E66" s="37" t="s">
        <v>49</v>
      </c>
      <c r="F66" s="20" t="s">
        <v>33</v>
      </c>
      <c r="G66" s="34">
        <v>41.76</v>
      </c>
      <c r="H66" s="21">
        <f>Reitoria!H66+ESAG!H66+CEART!H66+FAED!H66+CEAD!H66+CEFID!H66+CERES!H66+CESFI!H66</f>
        <v>1</v>
      </c>
      <c r="I66" s="22">
        <f>(Reitoria!H66-Reitoria!I66)+(ESAG!H66-ESAG!I66)+(CEART!H66-CEART!I66)+(FAED!H66-FAED!I66)+(CEAD!H66-CEAD!I66)+(CEFID!H66-CEFID!I66)+(CERES!H66-CERES!H66)+(CESFI!H66-CESFI!I66)</f>
        <v>0</v>
      </c>
      <c r="J66" s="88">
        <f t="shared" si="3"/>
        <v>1</v>
      </c>
      <c r="K66" s="89">
        <f t="shared" si="1"/>
        <v>41.76</v>
      </c>
      <c r="L66" s="89">
        <f t="shared" si="2"/>
        <v>0</v>
      </c>
    </row>
    <row r="67" spans="1:12" ht="15" customHeight="1" x14ac:dyDescent="0.25">
      <c r="A67" s="50"/>
      <c r="B67" s="50"/>
      <c r="C67" s="20">
        <v>26</v>
      </c>
      <c r="D67" s="30" t="s">
        <v>121</v>
      </c>
      <c r="E67" s="37" t="s">
        <v>49</v>
      </c>
      <c r="F67" s="20" t="s">
        <v>33</v>
      </c>
      <c r="G67" s="34">
        <v>10.48</v>
      </c>
      <c r="H67" s="21">
        <f>Reitoria!H67+ESAG!H67+CEART!H67+FAED!H67+CEAD!H67+CEFID!H67+CERES!H67+CESFI!H67</f>
        <v>9</v>
      </c>
      <c r="I67" s="22">
        <f>(Reitoria!H67-Reitoria!I67)+(ESAG!H67-ESAG!I67)+(CEART!H67-CEART!I67)+(FAED!H67-FAED!I67)+(CEAD!H67-CEAD!I67)+(CEFID!H67-CEFID!I67)+(CERES!H67-CERES!H67)+(CESFI!H67-CESFI!I67)</f>
        <v>0</v>
      </c>
      <c r="J67" s="88">
        <f t="shared" si="3"/>
        <v>9</v>
      </c>
      <c r="K67" s="89">
        <f t="shared" si="1"/>
        <v>94.320000000000007</v>
      </c>
      <c r="L67" s="89">
        <f t="shared" si="2"/>
        <v>0</v>
      </c>
    </row>
    <row r="68" spans="1:12" ht="30" customHeight="1" x14ac:dyDescent="0.25">
      <c r="A68" s="50"/>
      <c r="B68" s="50"/>
      <c r="C68" s="20">
        <v>27</v>
      </c>
      <c r="D68" s="30" t="s">
        <v>122</v>
      </c>
      <c r="E68" s="37" t="s">
        <v>49</v>
      </c>
      <c r="F68" s="20" t="s">
        <v>33</v>
      </c>
      <c r="G68" s="34">
        <v>13.52</v>
      </c>
      <c r="H68" s="21">
        <f>Reitoria!H68+ESAG!H68+CEART!H68+FAED!H68+CEAD!H68+CEFID!H68+CERES!H68+CESFI!H68</f>
        <v>9</v>
      </c>
      <c r="I68" s="22">
        <f>(Reitoria!H68-Reitoria!I68)+(ESAG!H68-ESAG!I68)+(CEART!H68-CEART!I68)+(FAED!H68-FAED!I68)+(CEAD!H68-CEAD!I68)+(CEFID!H68-CEFID!I68)+(CERES!H68-CERES!H68)+(CESFI!H68-CESFI!I68)</f>
        <v>0</v>
      </c>
      <c r="J68" s="88">
        <f t="shared" si="3"/>
        <v>9</v>
      </c>
      <c r="K68" s="89">
        <f t="shared" si="1"/>
        <v>121.67999999999999</v>
      </c>
      <c r="L68" s="89">
        <f t="shared" si="2"/>
        <v>0</v>
      </c>
    </row>
    <row r="69" spans="1:12" ht="30" customHeight="1" x14ac:dyDescent="0.25">
      <c r="A69" s="50"/>
      <c r="B69" s="50"/>
      <c r="C69" s="20">
        <v>28</v>
      </c>
      <c r="D69" s="30" t="s">
        <v>123</v>
      </c>
      <c r="E69" s="37" t="s">
        <v>47</v>
      </c>
      <c r="F69" s="20" t="s">
        <v>33</v>
      </c>
      <c r="G69" s="34">
        <v>4.6500000000000004</v>
      </c>
      <c r="H69" s="21">
        <f>Reitoria!H69+ESAG!H69+CEART!H69+FAED!H69+CEAD!H69+CEFID!H69+CERES!H69+CESFI!H69</f>
        <v>50</v>
      </c>
      <c r="I69" s="22">
        <f>(Reitoria!H69-Reitoria!I69)+(ESAG!H69-ESAG!I69)+(CEART!H69-CEART!I69)+(FAED!H69-FAED!I69)+(CEAD!H69-CEAD!I69)+(CEFID!H69-CEFID!I69)+(CERES!H69-CERES!H69)+(CESFI!H69-CESFI!I69)</f>
        <v>0</v>
      </c>
      <c r="J69" s="88">
        <f t="shared" si="3"/>
        <v>50</v>
      </c>
      <c r="K69" s="89">
        <f t="shared" ref="K69:K132" si="4">G69*H69</f>
        <v>232.50000000000003</v>
      </c>
      <c r="L69" s="89">
        <f t="shared" ref="L69:L132" si="5">G69*I69</f>
        <v>0</v>
      </c>
    </row>
    <row r="70" spans="1:12" ht="30" customHeight="1" x14ac:dyDescent="0.25">
      <c r="A70" s="50"/>
      <c r="B70" s="50"/>
      <c r="C70" s="20">
        <v>29</v>
      </c>
      <c r="D70" s="30" t="s">
        <v>124</v>
      </c>
      <c r="E70" s="37" t="s">
        <v>47</v>
      </c>
      <c r="F70" s="20" t="s">
        <v>33</v>
      </c>
      <c r="G70" s="34">
        <v>3.7</v>
      </c>
      <c r="H70" s="21">
        <f>Reitoria!H70+ESAG!H70+CEART!H70+FAED!H70+CEAD!H70+CEFID!H70+CERES!H70+CESFI!H70</f>
        <v>50</v>
      </c>
      <c r="I70" s="22">
        <f>(Reitoria!H70-Reitoria!I70)+(ESAG!H70-ESAG!I70)+(CEART!H70-CEART!I70)+(FAED!H70-FAED!I70)+(CEAD!H70-CEAD!I70)+(CEFID!H70-CEFID!I70)+(CERES!H70-CERES!H70)+(CESFI!H70-CESFI!I70)</f>
        <v>0</v>
      </c>
      <c r="J70" s="88">
        <f t="shared" si="3"/>
        <v>50</v>
      </c>
      <c r="K70" s="89">
        <f t="shared" si="4"/>
        <v>185</v>
      </c>
      <c r="L70" s="89">
        <f t="shared" si="5"/>
        <v>0</v>
      </c>
    </row>
    <row r="71" spans="1:12" ht="30" customHeight="1" x14ac:dyDescent="0.25">
      <c r="A71" s="50"/>
      <c r="B71" s="50"/>
      <c r="C71" s="20">
        <v>30</v>
      </c>
      <c r="D71" s="30" t="s">
        <v>125</v>
      </c>
      <c r="E71" s="37" t="s">
        <v>49</v>
      </c>
      <c r="F71" s="20" t="s">
        <v>33</v>
      </c>
      <c r="G71" s="34">
        <v>6.82</v>
      </c>
      <c r="H71" s="21">
        <f>Reitoria!H71+ESAG!H71+CEART!H71+FAED!H71+CEAD!H71+CEFID!H71+CERES!H71+CESFI!H71</f>
        <v>4</v>
      </c>
      <c r="I71" s="22">
        <f>(Reitoria!H71-Reitoria!I71)+(ESAG!H71-ESAG!I71)+(CEART!H71-CEART!I71)+(FAED!H71-FAED!I71)+(CEAD!H71-CEAD!I71)+(CEFID!H71-CEFID!I71)+(CERES!H71-CERES!H71)+(CESFI!H71-CESFI!I71)</f>
        <v>0</v>
      </c>
      <c r="J71" s="88">
        <f t="shared" si="3"/>
        <v>4</v>
      </c>
      <c r="K71" s="89">
        <f t="shared" si="4"/>
        <v>27.28</v>
      </c>
      <c r="L71" s="89">
        <f t="shared" si="5"/>
        <v>0</v>
      </c>
    </row>
    <row r="72" spans="1:12" ht="30" customHeight="1" x14ac:dyDescent="0.25">
      <c r="A72" s="50"/>
      <c r="B72" s="50"/>
      <c r="C72" s="20">
        <v>31</v>
      </c>
      <c r="D72" s="30" t="s">
        <v>126</v>
      </c>
      <c r="E72" s="37" t="s">
        <v>47</v>
      </c>
      <c r="F72" s="20" t="s">
        <v>33</v>
      </c>
      <c r="G72" s="34">
        <v>94.14</v>
      </c>
      <c r="H72" s="21">
        <f>Reitoria!H72+ESAG!H72+CEART!H72+FAED!H72+CEAD!H72+CEFID!H72+CERES!H72+CESFI!H72</f>
        <v>8</v>
      </c>
      <c r="I72" s="22">
        <f>(Reitoria!H72-Reitoria!I72)+(ESAG!H72-ESAG!I72)+(CEART!H72-CEART!I72)+(FAED!H72-FAED!I72)+(CEAD!H72-CEAD!I72)+(CEFID!H72-CEFID!I72)+(CERES!H72-CERES!H72)+(CESFI!H72-CESFI!I72)</f>
        <v>0</v>
      </c>
      <c r="J72" s="88">
        <f t="shared" si="3"/>
        <v>8</v>
      </c>
      <c r="K72" s="89">
        <f t="shared" si="4"/>
        <v>753.12</v>
      </c>
      <c r="L72" s="89">
        <f t="shared" si="5"/>
        <v>0</v>
      </c>
    </row>
    <row r="73" spans="1:12" ht="45" x14ac:dyDescent="0.25">
      <c r="A73" s="50"/>
      <c r="B73" s="50"/>
      <c r="C73" s="20">
        <v>32</v>
      </c>
      <c r="D73" s="30" t="s">
        <v>127</v>
      </c>
      <c r="E73" s="37" t="s">
        <v>49</v>
      </c>
      <c r="F73" s="20" t="s">
        <v>33</v>
      </c>
      <c r="G73" s="34">
        <v>20.8</v>
      </c>
      <c r="H73" s="21">
        <f>Reitoria!H73+ESAG!H73+CEART!H73+FAED!H73+CEAD!H73+CEFID!H73+CERES!H73+CESFI!H73</f>
        <v>50</v>
      </c>
      <c r="I73" s="22">
        <f>(Reitoria!H73-Reitoria!I73)+(ESAG!H73-ESAG!I73)+(CEART!H73-CEART!I73)+(FAED!H73-FAED!I73)+(CEAD!H73-CEAD!I73)+(CEFID!H73-CEFID!I73)+(CERES!H73-CERES!H73)+(CESFI!H73-CESFI!I73)</f>
        <v>0</v>
      </c>
      <c r="J73" s="88">
        <f t="shared" si="3"/>
        <v>50</v>
      </c>
      <c r="K73" s="89">
        <f t="shared" si="4"/>
        <v>1040</v>
      </c>
      <c r="L73" s="89">
        <f t="shared" si="5"/>
        <v>0</v>
      </c>
    </row>
    <row r="74" spans="1:12" ht="45" x14ac:dyDescent="0.25">
      <c r="A74" s="50"/>
      <c r="B74" s="50"/>
      <c r="C74" s="20">
        <v>33</v>
      </c>
      <c r="D74" s="30" t="s">
        <v>128</v>
      </c>
      <c r="E74" s="37" t="s">
        <v>47</v>
      </c>
      <c r="F74" s="20" t="s">
        <v>33</v>
      </c>
      <c r="G74" s="34">
        <v>69.319999999999993</v>
      </c>
      <c r="H74" s="21">
        <f>Reitoria!H74+ESAG!H74+CEART!H74+FAED!H74+CEAD!H74+CEFID!H74+CERES!H74+CESFI!H74</f>
        <v>2</v>
      </c>
      <c r="I74" s="22">
        <f>(Reitoria!H74-Reitoria!I74)+(ESAG!H74-ESAG!I74)+(CEART!H74-CEART!I74)+(FAED!H74-FAED!I74)+(CEAD!H74-CEAD!I74)+(CEFID!H74-CEFID!I74)+(CERES!H74-CERES!H74)+(CESFI!H74-CESFI!I74)</f>
        <v>0</v>
      </c>
      <c r="J74" s="88">
        <f t="shared" si="3"/>
        <v>2</v>
      </c>
      <c r="K74" s="89">
        <f t="shared" si="4"/>
        <v>138.63999999999999</v>
      </c>
      <c r="L74" s="89">
        <f t="shared" si="5"/>
        <v>0</v>
      </c>
    </row>
    <row r="75" spans="1:12" ht="45" x14ac:dyDescent="0.25">
      <c r="A75" s="50"/>
      <c r="B75" s="50"/>
      <c r="C75" s="20">
        <v>34</v>
      </c>
      <c r="D75" s="30" t="s">
        <v>129</v>
      </c>
      <c r="E75" s="37" t="s">
        <v>47</v>
      </c>
      <c r="F75" s="20" t="s">
        <v>33</v>
      </c>
      <c r="G75" s="34">
        <v>5.71</v>
      </c>
      <c r="H75" s="21">
        <f>Reitoria!H75+ESAG!H75+CEART!H75+FAED!H75+CEAD!H75+CEFID!H75+CERES!H75+CESFI!H75</f>
        <v>50</v>
      </c>
      <c r="I75" s="22">
        <f>(Reitoria!H75-Reitoria!I75)+(ESAG!H75-ESAG!I75)+(CEART!H75-CEART!I75)+(FAED!H75-FAED!I75)+(CEAD!H75-CEAD!I75)+(CEFID!H75-CEFID!I75)+(CERES!H75-CERES!H75)+(CESFI!H75-CESFI!I75)</f>
        <v>0</v>
      </c>
      <c r="J75" s="88">
        <f t="shared" si="3"/>
        <v>50</v>
      </c>
      <c r="K75" s="89">
        <f t="shared" si="4"/>
        <v>285.5</v>
      </c>
      <c r="L75" s="89">
        <f t="shared" si="5"/>
        <v>0</v>
      </c>
    </row>
    <row r="76" spans="1:12" ht="30" x14ac:dyDescent="0.25">
      <c r="A76" s="50"/>
      <c r="B76" s="50"/>
      <c r="C76" s="20">
        <v>35</v>
      </c>
      <c r="D76" s="30" t="s">
        <v>130</v>
      </c>
      <c r="E76" s="37" t="s">
        <v>49</v>
      </c>
      <c r="F76" s="20" t="s">
        <v>33</v>
      </c>
      <c r="G76" s="34">
        <v>9.73</v>
      </c>
      <c r="H76" s="21">
        <f>Reitoria!H76+ESAG!H76+CEART!H76+FAED!H76+CEAD!H76+CEFID!H76+CERES!H76+CESFI!H76</f>
        <v>20</v>
      </c>
      <c r="I76" s="22">
        <f>(Reitoria!H76-Reitoria!I76)+(ESAG!H76-ESAG!I76)+(CEART!H76-CEART!I76)+(FAED!H76-FAED!I76)+(CEAD!H76-CEAD!I76)+(CEFID!H76-CEFID!I76)+(CERES!H76-CERES!H76)+(CESFI!H76-CESFI!I76)</f>
        <v>0</v>
      </c>
      <c r="J76" s="88">
        <f t="shared" si="3"/>
        <v>20</v>
      </c>
      <c r="K76" s="89">
        <f t="shared" si="4"/>
        <v>194.60000000000002</v>
      </c>
      <c r="L76" s="89">
        <f t="shared" si="5"/>
        <v>0</v>
      </c>
    </row>
    <row r="77" spans="1:12" ht="30" x14ac:dyDescent="0.25">
      <c r="A77" s="50"/>
      <c r="B77" s="50"/>
      <c r="C77" s="20">
        <v>36</v>
      </c>
      <c r="D77" s="30" t="s">
        <v>131</v>
      </c>
      <c r="E77" s="37" t="s">
        <v>49</v>
      </c>
      <c r="F77" s="20" t="s">
        <v>33</v>
      </c>
      <c r="G77" s="34">
        <v>9.73</v>
      </c>
      <c r="H77" s="21">
        <f>Reitoria!H77+ESAG!H77+CEART!H77+FAED!H77+CEAD!H77+CEFID!H77+CERES!H77+CESFI!H77</f>
        <v>20</v>
      </c>
      <c r="I77" s="22">
        <f>(Reitoria!H77-Reitoria!I77)+(ESAG!H77-ESAG!I77)+(CEART!H77-CEART!I77)+(FAED!H77-FAED!I77)+(CEAD!H77-CEAD!I77)+(CEFID!H77-CEFID!I77)+(CERES!H77-CERES!H77)+(CESFI!H77-CESFI!I77)</f>
        <v>0</v>
      </c>
      <c r="J77" s="88">
        <f t="shared" si="3"/>
        <v>20</v>
      </c>
      <c r="K77" s="89">
        <f t="shared" si="4"/>
        <v>194.60000000000002</v>
      </c>
      <c r="L77" s="89">
        <f t="shared" si="5"/>
        <v>0</v>
      </c>
    </row>
    <row r="78" spans="1:12" ht="60" x14ac:dyDescent="0.25">
      <c r="A78" s="50"/>
      <c r="B78" s="50"/>
      <c r="C78" s="20">
        <v>37</v>
      </c>
      <c r="D78" s="30" t="s">
        <v>132</v>
      </c>
      <c r="E78" s="37" t="s">
        <v>49</v>
      </c>
      <c r="F78" s="20" t="s">
        <v>33</v>
      </c>
      <c r="G78" s="34">
        <v>4.12</v>
      </c>
      <c r="H78" s="21">
        <f>Reitoria!H78+ESAG!H78+CEART!H78+FAED!H78+CEAD!H78+CEFID!H78+CERES!H78+CESFI!H78</f>
        <v>100</v>
      </c>
      <c r="I78" s="22">
        <f>(Reitoria!H78-Reitoria!I78)+(ESAG!H78-ESAG!I78)+(CEART!H78-CEART!I78)+(FAED!H78-FAED!I78)+(CEAD!H78-CEAD!I78)+(CEFID!H78-CEFID!I78)+(CERES!H78-CERES!H78)+(CESFI!H78-CESFI!I78)</f>
        <v>0</v>
      </c>
      <c r="J78" s="88">
        <f t="shared" si="3"/>
        <v>100</v>
      </c>
      <c r="K78" s="89">
        <f t="shared" si="4"/>
        <v>412</v>
      </c>
      <c r="L78" s="89">
        <f t="shared" si="5"/>
        <v>0</v>
      </c>
    </row>
    <row r="79" spans="1:12" ht="30" x14ac:dyDescent="0.25">
      <c r="A79" s="50"/>
      <c r="B79" s="50"/>
      <c r="C79" s="20">
        <v>38</v>
      </c>
      <c r="D79" s="30" t="s">
        <v>133</v>
      </c>
      <c r="E79" s="37" t="s">
        <v>47</v>
      </c>
      <c r="F79" s="20" t="s">
        <v>33</v>
      </c>
      <c r="G79" s="34">
        <v>11.5</v>
      </c>
      <c r="H79" s="21">
        <f>Reitoria!H79+ESAG!H79+CEART!H79+FAED!H79+CEAD!H79+CEFID!H79+CERES!H79+CESFI!H79</f>
        <v>100</v>
      </c>
      <c r="I79" s="22">
        <f>(Reitoria!H79-Reitoria!I79)+(ESAG!H79-ESAG!I79)+(CEART!H79-CEART!I79)+(FAED!H79-FAED!I79)+(CEAD!H79-CEAD!I79)+(CEFID!H79-CEFID!I79)+(CERES!H79-CERES!H79)+(CESFI!H79-CESFI!I79)</f>
        <v>0</v>
      </c>
      <c r="J79" s="88">
        <f t="shared" si="3"/>
        <v>100</v>
      </c>
      <c r="K79" s="89">
        <f t="shared" si="4"/>
        <v>1150</v>
      </c>
      <c r="L79" s="89">
        <f t="shared" si="5"/>
        <v>0</v>
      </c>
    </row>
    <row r="80" spans="1:12" ht="30" customHeight="1" x14ac:dyDescent="0.25">
      <c r="A80" s="50"/>
      <c r="B80" s="50"/>
      <c r="C80" s="20">
        <v>39</v>
      </c>
      <c r="D80" s="30" t="s">
        <v>134</v>
      </c>
      <c r="E80" s="37" t="s">
        <v>49</v>
      </c>
      <c r="F80" s="20" t="s">
        <v>45</v>
      </c>
      <c r="G80" s="34">
        <v>31.55</v>
      </c>
      <c r="H80" s="21">
        <f>Reitoria!H80+ESAG!H80+CEART!H80+FAED!H80+CEAD!H80+CEFID!H80+CERES!H80+CESFI!H80</f>
        <v>44</v>
      </c>
      <c r="I80" s="22">
        <f>(Reitoria!H80-Reitoria!I80)+(ESAG!H80-ESAG!I80)+(CEART!H80-CEART!I80)+(FAED!H80-FAED!I80)+(CEAD!H80-CEAD!I80)+(CEFID!H80-CEFID!I80)+(CERES!H80-CERES!H80)+(CESFI!H80-CESFI!I80)</f>
        <v>0</v>
      </c>
      <c r="J80" s="88">
        <f t="shared" si="3"/>
        <v>44</v>
      </c>
      <c r="K80" s="89">
        <f t="shared" si="4"/>
        <v>1388.2</v>
      </c>
      <c r="L80" s="89">
        <f t="shared" si="5"/>
        <v>0</v>
      </c>
    </row>
    <row r="81" spans="1:12" ht="45" x14ac:dyDescent="0.25">
      <c r="A81" s="50"/>
      <c r="B81" s="50"/>
      <c r="C81" s="20">
        <v>40</v>
      </c>
      <c r="D81" s="30" t="s">
        <v>135</v>
      </c>
      <c r="E81" s="37" t="s">
        <v>49</v>
      </c>
      <c r="F81" s="20" t="s">
        <v>45</v>
      </c>
      <c r="G81" s="34">
        <v>66.2</v>
      </c>
      <c r="H81" s="21">
        <f>Reitoria!H81+ESAG!H81+CEART!H81+FAED!H81+CEAD!H81+CEFID!H81+CERES!H81+CESFI!H81</f>
        <v>32</v>
      </c>
      <c r="I81" s="22">
        <f>(Reitoria!H81-Reitoria!I81)+(ESAG!H81-ESAG!I81)+(CEART!H81-CEART!I81)+(FAED!H81-FAED!I81)+(CEAD!H81-CEAD!I81)+(CEFID!H81-CEFID!I81)+(CERES!H81-CERES!H81)+(CESFI!H81-CESFI!I81)</f>
        <v>0</v>
      </c>
      <c r="J81" s="88">
        <f t="shared" si="3"/>
        <v>32</v>
      </c>
      <c r="K81" s="89">
        <f t="shared" si="4"/>
        <v>2118.4</v>
      </c>
      <c r="L81" s="89">
        <f t="shared" si="5"/>
        <v>0</v>
      </c>
    </row>
    <row r="82" spans="1:12" ht="75" x14ac:dyDescent="0.25">
      <c r="A82" s="50"/>
      <c r="B82" s="50"/>
      <c r="C82" s="20">
        <v>41</v>
      </c>
      <c r="D82" s="30" t="s">
        <v>136</v>
      </c>
      <c r="E82" s="37" t="s">
        <v>49</v>
      </c>
      <c r="F82" s="20" t="s">
        <v>33</v>
      </c>
      <c r="G82" s="34">
        <v>56.83</v>
      </c>
      <c r="H82" s="21">
        <f>Reitoria!H82+ESAG!H82+CEART!H82+FAED!H82+CEAD!H82+CEFID!H82+CERES!H82+CESFI!H82</f>
        <v>41</v>
      </c>
      <c r="I82" s="22">
        <f>(Reitoria!H82-Reitoria!I82)+(ESAG!H82-ESAG!I82)+(CEART!H82-CEART!I82)+(FAED!H82-FAED!I82)+(CEAD!H82-CEAD!I82)+(CEFID!H82-CEFID!I82)+(CERES!H82-CERES!H82)+(CESFI!H82-CESFI!I82)</f>
        <v>0</v>
      </c>
      <c r="J82" s="88">
        <f t="shared" si="3"/>
        <v>41</v>
      </c>
      <c r="K82" s="89">
        <f t="shared" si="4"/>
        <v>2330.0299999999997</v>
      </c>
      <c r="L82" s="89">
        <f t="shared" si="5"/>
        <v>0</v>
      </c>
    </row>
    <row r="83" spans="1:12" ht="60" x14ac:dyDescent="0.25">
      <c r="A83" s="50"/>
      <c r="B83" s="50"/>
      <c r="C83" s="20">
        <v>42</v>
      </c>
      <c r="D83" s="30" t="s">
        <v>137</v>
      </c>
      <c r="E83" s="37" t="s">
        <v>49</v>
      </c>
      <c r="F83" s="20" t="s">
        <v>33</v>
      </c>
      <c r="G83" s="34">
        <v>302.48</v>
      </c>
      <c r="H83" s="21">
        <f>Reitoria!H83+ESAG!H83+CEART!H83+FAED!H83+CEAD!H83+CEFID!H83+CERES!H83+CESFI!H83</f>
        <v>3</v>
      </c>
      <c r="I83" s="22">
        <f>(Reitoria!H83-Reitoria!I83)+(ESAG!H83-ESAG!I83)+(CEART!H83-CEART!I83)+(FAED!H83-FAED!I83)+(CEAD!H83-CEAD!I83)+(CEFID!H83-CEFID!I83)+(CERES!H83-CERES!H83)+(CESFI!H83-CESFI!I83)</f>
        <v>0</v>
      </c>
      <c r="J83" s="88">
        <f t="shared" si="3"/>
        <v>3</v>
      </c>
      <c r="K83" s="89">
        <f t="shared" si="4"/>
        <v>907.44</v>
      </c>
      <c r="L83" s="89">
        <f t="shared" si="5"/>
        <v>0</v>
      </c>
    </row>
    <row r="84" spans="1:12" ht="75" x14ac:dyDescent="0.25">
      <c r="A84" s="50"/>
      <c r="B84" s="50"/>
      <c r="C84" s="20">
        <v>43</v>
      </c>
      <c r="D84" s="30" t="s">
        <v>138</v>
      </c>
      <c r="E84" s="37" t="s">
        <v>49</v>
      </c>
      <c r="F84" s="20" t="s">
        <v>33</v>
      </c>
      <c r="G84" s="34">
        <v>43.64</v>
      </c>
      <c r="H84" s="21">
        <f>Reitoria!H84+ESAG!H84+CEART!H84+FAED!H84+CEAD!H84+CEFID!H84+CERES!H84+CESFI!H84</f>
        <v>28</v>
      </c>
      <c r="I84" s="22">
        <f>(Reitoria!H84-Reitoria!I84)+(ESAG!H84-ESAG!I84)+(CEART!H84-CEART!I84)+(FAED!H84-FAED!I84)+(CEAD!H84-CEAD!I84)+(CEFID!H84-CEFID!I84)+(CERES!H84-CERES!H84)+(CESFI!H84-CESFI!I84)</f>
        <v>0</v>
      </c>
      <c r="J84" s="88">
        <f t="shared" si="3"/>
        <v>28</v>
      </c>
      <c r="K84" s="89">
        <f t="shared" si="4"/>
        <v>1221.92</v>
      </c>
      <c r="L84" s="89">
        <f t="shared" si="5"/>
        <v>0</v>
      </c>
    </row>
    <row r="85" spans="1:12" ht="30" x14ac:dyDescent="0.25">
      <c r="A85" s="50"/>
      <c r="B85" s="50"/>
      <c r="C85" s="20">
        <v>44</v>
      </c>
      <c r="D85" s="30" t="s">
        <v>139</v>
      </c>
      <c r="E85" s="37" t="s">
        <v>49</v>
      </c>
      <c r="F85" s="20" t="s">
        <v>33</v>
      </c>
      <c r="G85" s="34">
        <v>302.32</v>
      </c>
      <c r="H85" s="21">
        <f>Reitoria!H85+ESAG!H85+CEART!H85+FAED!H85+CEAD!H85+CEFID!H85+CERES!H85+CESFI!H85</f>
        <v>1</v>
      </c>
      <c r="I85" s="22">
        <f>(Reitoria!H85-Reitoria!I85)+(ESAG!H85-ESAG!I85)+(CEART!H85-CEART!I85)+(FAED!H85-FAED!I85)+(CEAD!H85-CEAD!I85)+(CEFID!H85-CEFID!I85)+(CERES!H85-CERES!H85)+(CESFI!H85-CESFI!I85)</f>
        <v>0</v>
      </c>
      <c r="J85" s="88">
        <f t="shared" si="3"/>
        <v>1</v>
      </c>
      <c r="K85" s="89">
        <f t="shared" si="4"/>
        <v>302.32</v>
      </c>
      <c r="L85" s="89">
        <f t="shared" si="5"/>
        <v>0</v>
      </c>
    </row>
    <row r="86" spans="1:12" ht="75" x14ac:dyDescent="0.25">
      <c r="A86" s="50"/>
      <c r="B86" s="50"/>
      <c r="C86" s="20">
        <v>45</v>
      </c>
      <c r="D86" s="30" t="s">
        <v>140</v>
      </c>
      <c r="E86" s="37" t="s">
        <v>49</v>
      </c>
      <c r="F86" s="20" t="s">
        <v>45</v>
      </c>
      <c r="G86" s="34">
        <v>23.71</v>
      </c>
      <c r="H86" s="21">
        <f>Reitoria!H86+ESAG!H86+CEART!H86+FAED!H86+CEAD!H86+CEFID!H86+CERES!H86+CESFI!H86</f>
        <v>2</v>
      </c>
      <c r="I86" s="22">
        <f>(Reitoria!H86-Reitoria!I86)+(ESAG!H86-ESAG!I86)+(CEART!H86-CEART!I86)+(FAED!H86-FAED!I86)+(CEAD!H86-CEAD!I86)+(CEFID!H86-CEFID!I86)+(CERES!H86-CERES!H86)+(CESFI!H86-CESFI!I86)</f>
        <v>0</v>
      </c>
      <c r="J86" s="88">
        <f t="shared" si="3"/>
        <v>2</v>
      </c>
      <c r="K86" s="89">
        <f t="shared" si="4"/>
        <v>47.42</v>
      </c>
      <c r="L86" s="89">
        <f t="shared" si="5"/>
        <v>0</v>
      </c>
    </row>
    <row r="87" spans="1:12" ht="210" x14ac:dyDescent="0.25">
      <c r="A87" s="50"/>
      <c r="B87" s="50"/>
      <c r="C87" s="20">
        <v>46</v>
      </c>
      <c r="D87" s="30" t="s">
        <v>141</v>
      </c>
      <c r="E87" s="37" t="s">
        <v>49</v>
      </c>
      <c r="F87" s="20" t="s">
        <v>45</v>
      </c>
      <c r="G87" s="34">
        <v>23.02</v>
      </c>
      <c r="H87" s="21">
        <f>Reitoria!H87+ESAG!H87+CEART!H87+FAED!H87+CEAD!H87+CEFID!H87+CERES!H87+CESFI!H87</f>
        <v>31</v>
      </c>
      <c r="I87" s="22">
        <f>(Reitoria!H87-Reitoria!I87)+(ESAG!H87-ESAG!I87)+(CEART!H87-CEART!I87)+(FAED!H87-FAED!I87)+(CEAD!H87-CEAD!I87)+(CEFID!H87-CEFID!I87)+(CERES!H87-CERES!H87)+(CESFI!H87-CESFI!I87)</f>
        <v>0</v>
      </c>
      <c r="J87" s="88">
        <f t="shared" si="3"/>
        <v>31</v>
      </c>
      <c r="K87" s="89">
        <f t="shared" si="4"/>
        <v>713.62</v>
      </c>
      <c r="L87" s="89">
        <f t="shared" si="5"/>
        <v>0</v>
      </c>
    </row>
    <row r="88" spans="1:12" ht="30" customHeight="1" x14ac:dyDescent="0.25">
      <c r="A88" s="50"/>
      <c r="B88" s="50"/>
      <c r="C88" s="20">
        <v>47</v>
      </c>
      <c r="D88" s="30" t="s">
        <v>142</v>
      </c>
      <c r="E88" s="37" t="s">
        <v>49</v>
      </c>
      <c r="F88" s="20" t="s">
        <v>33</v>
      </c>
      <c r="G88" s="34">
        <v>117</v>
      </c>
      <c r="H88" s="21">
        <f>Reitoria!H88+ESAG!H88+CEART!H88+FAED!H88+CEAD!H88+CEFID!H88+CERES!H88+CESFI!H88</f>
        <v>1</v>
      </c>
      <c r="I88" s="22">
        <f>(Reitoria!H88-Reitoria!I88)+(ESAG!H88-ESAG!I88)+(CEART!H88-CEART!I88)+(FAED!H88-FAED!I88)+(CEAD!H88-CEAD!I88)+(CEFID!H88-CEFID!I88)+(CERES!H88-CERES!H88)+(CESFI!H88-CESFI!I88)</f>
        <v>0</v>
      </c>
      <c r="J88" s="88">
        <f t="shared" si="3"/>
        <v>1</v>
      </c>
      <c r="K88" s="89">
        <f t="shared" si="4"/>
        <v>117</v>
      </c>
      <c r="L88" s="89">
        <f t="shared" si="5"/>
        <v>0</v>
      </c>
    </row>
    <row r="89" spans="1:12" ht="30" customHeight="1" x14ac:dyDescent="0.25">
      <c r="A89" s="50"/>
      <c r="B89" s="50"/>
      <c r="C89" s="20">
        <v>48</v>
      </c>
      <c r="D89" s="30" t="s">
        <v>143</v>
      </c>
      <c r="E89" s="37" t="s">
        <v>49</v>
      </c>
      <c r="F89" s="20" t="s">
        <v>33</v>
      </c>
      <c r="G89" s="34">
        <v>74.48</v>
      </c>
      <c r="H89" s="21">
        <f>Reitoria!H89+ESAG!H89+CEART!H89+FAED!H89+CEAD!H89+CEFID!H89+CERES!H89+CESFI!H89</f>
        <v>10</v>
      </c>
      <c r="I89" s="22">
        <f>(Reitoria!H89-Reitoria!I89)+(ESAG!H89-ESAG!I89)+(CEART!H89-CEART!I89)+(FAED!H89-FAED!I89)+(CEAD!H89-CEAD!I89)+(CEFID!H89-CEFID!I89)+(CERES!H89-CERES!H89)+(CESFI!H89-CESFI!I89)</f>
        <v>0</v>
      </c>
      <c r="J89" s="88">
        <f t="shared" si="3"/>
        <v>10</v>
      </c>
      <c r="K89" s="89">
        <f t="shared" si="4"/>
        <v>744.80000000000007</v>
      </c>
      <c r="L89" s="89">
        <f t="shared" si="5"/>
        <v>0</v>
      </c>
    </row>
    <row r="90" spans="1:12" ht="45" x14ac:dyDescent="0.25">
      <c r="A90" s="50"/>
      <c r="B90" s="50"/>
      <c r="C90" s="20">
        <v>49</v>
      </c>
      <c r="D90" s="30" t="s">
        <v>144</v>
      </c>
      <c r="E90" s="37" t="s">
        <v>49</v>
      </c>
      <c r="F90" s="20" t="s">
        <v>33</v>
      </c>
      <c r="G90" s="34">
        <v>70</v>
      </c>
      <c r="H90" s="21">
        <f>Reitoria!H90+ESAG!H90+CEART!H90+FAED!H90+CEAD!H90+CEFID!H90+CERES!H90+CESFI!H90</f>
        <v>2</v>
      </c>
      <c r="I90" s="22">
        <f>(Reitoria!H90-Reitoria!I90)+(ESAG!H90-ESAG!I90)+(CEART!H90-CEART!I90)+(FAED!H90-FAED!I90)+(CEAD!H90-CEAD!I90)+(CEFID!H90-CEFID!I90)+(CERES!H90-CERES!H90)+(CESFI!H90-CESFI!I90)</f>
        <v>0</v>
      </c>
      <c r="J90" s="88">
        <f t="shared" si="3"/>
        <v>2</v>
      </c>
      <c r="K90" s="89">
        <f t="shared" si="4"/>
        <v>140</v>
      </c>
      <c r="L90" s="89">
        <f t="shared" si="5"/>
        <v>0</v>
      </c>
    </row>
    <row r="91" spans="1:12" ht="30" x14ac:dyDescent="0.25">
      <c r="A91" s="50"/>
      <c r="B91" s="50"/>
      <c r="C91" s="20">
        <v>50</v>
      </c>
      <c r="D91" s="30" t="s">
        <v>145</v>
      </c>
      <c r="E91" s="37" t="s">
        <v>49</v>
      </c>
      <c r="F91" s="20" t="s">
        <v>33</v>
      </c>
      <c r="G91" s="34">
        <v>23.66</v>
      </c>
      <c r="H91" s="21">
        <f>Reitoria!H91+ESAG!H91+CEART!H91+FAED!H91+CEAD!H91+CEFID!H91+CERES!H91+CESFI!H91</f>
        <v>34</v>
      </c>
      <c r="I91" s="22">
        <f>(Reitoria!H91-Reitoria!I91)+(ESAG!H91-ESAG!I91)+(CEART!H91-CEART!I91)+(FAED!H91-FAED!I91)+(CEAD!H91-CEAD!I91)+(CEFID!H91-CEFID!I91)+(CERES!H91-CERES!H91)+(CESFI!H91-CESFI!I91)</f>
        <v>0</v>
      </c>
      <c r="J91" s="88">
        <f t="shared" si="3"/>
        <v>34</v>
      </c>
      <c r="K91" s="89">
        <f t="shared" si="4"/>
        <v>804.44</v>
      </c>
      <c r="L91" s="89">
        <f t="shared" si="5"/>
        <v>0</v>
      </c>
    </row>
    <row r="92" spans="1:12" ht="30" customHeight="1" x14ac:dyDescent="0.25">
      <c r="A92" s="50"/>
      <c r="B92" s="50"/>
      <c r="C92" s="20">
        <v>51</v>
      </c>
      <c r="D92" s="30" t="s">
        <v>146</v>
      </c>
      <c r="E92" s="37" t="s">
        <v>47</v>
      </c>
      <c r="F92" s="20" t="s">
        <v>33</v>
      </c>
      <c r="G92" s="34">
        <v>21.8</v>
      </c>
      <c r="H92" s="21">
        <f>Reitoria!H92+ESAG!H92+CEART!H92+FAED!H92+CEAD!H92+CEFID!H92+CERES!H92+CESFI!H92</f>
        <v>2</v>
      </c>
      <c r="I92" s="22">
        <f>(Reitoria!H92-Reitoria!I92)+(ESAG!H92-ESAG!I92)+(CEART!H92-CEART!I92)+(FAED!H92-FAED!I92)+(CEAD!H92-CEAD!I92)+(CEFID!H92-CEFID!I92)+(CERES!H92-CERES!H92)+(CESFI!H92-CESFI!I92)</f>
        <v>0</v>
      </c>
      <c r="J92" s="88">
        <f t="shared" si="3"/>
        <v>2</v>
      </c>
      <c r="K92" s="89">
        <f t="shared" si="4"/>
        <v>43.6</v>
      </c>
      <c r="L92" s="89">
        <f t="shared" si="5"/>
        <v>0</v>
      </c>
    </row>
    <row r="93" spans="1:12" ht="45" x14ac:dyDescent="0.25">
      <c r="A93" s="51"/>
      <c r="B93" s="51"/>
      <c r="C93" s="20">
        <v>52</v>
      </c>
      <c r="D93" s="30" t="s">
        <v>147</v>
      </c>
      <c r="E93" s="37" t="s">
        <v>56</v>
      </c>
      <c r="F93" s="20" t="s">
        <v>33</v>
      </c>
      <c r="G93" s="34">
        <v>43.63</v>
      </c>
      <c r="H93" s="21">
        <f>Reitoria!H93+ESAG!H93+CEART!H93+FAED!H93+CEAD!H93+CEFID!H93+CERES!H93+CESFI!H93</f>
        <v>2</v>
      </c>
      <c r="I93" s="22">
        <f>(Reitoria!H93-Reitoria!I93)+(ESAG!H93-ESAG!I93)+(CEART!H93-CEART!I93)+(FAED!H93-FAED!I93)+(CEAD!H93-CEAD!I93)+(CEFID!H93-CEFID!I93)+(CERES!H93-CERES!H93)+(CESFI!H93-CESFI!I93)</f>
        <v>0</v>
      </c>
      <c r="J93" s="88">
        <f t="shared" si="3"/>
        <v>2</v>
      </c>
      <c r="K93" s="89">
        <f t="shared" si="4"/>
        <v>87.26</v>
      </c>
      <c r="L93" s="89">
        <f t="shared" si="5"/>
        <v>0</v>
      </c>
    </row>
    <row r="94" spans="1:12" ht="75" x14ac:dyDescent="0.25">
      <c r="A94" s="49" t="s">
        <v>44</v>
      </c>
      <c r="B94" s="49">
        <v>9</v>
      </c>
      <c r="C94" s="20">
        <v>1</v>
      </c>
      <c r="D94" s="30" t="s">
        <v>148</v>
      </c>
      <c r="E94" s="37" t="s">
        <v>52</v>
      </c>
      <c r="F94" s="20" t="s">
        <v>33</v>
      </c>
      <c r="G94" s="34">
        <v>41</v>
      </c>
      <c r="H94" s="21">
        <f>Reitoria!H94+ESAG!H94+CEART!H94+FAED!H94+CEAD!H94+CEFID!H94+CERES!H94+CESFI!H94</f>
        <v>20</v>
      </c>
      <c r="I94" s="22">
        <f>(Reitoria!H94-Reitoria!I94)+(ESAG!H94-ESAG!I94)+(CEART!H94-CEART!I94)+(FAED!H94-FAED!I94)+(CEAD!H94-CEAD!I94)+(CEFID!H94-CEFID!I94)+(CERES!H94-CERES!H94)+(CESFI!H94-CESFI!I94)</f>
        <v>0</v>
      </c>
      <c r="J94" s="88">
        <f t="shared" si="3"/>
        <v>20</v>
      </c>
      <c r="K94" s="89">
        <f t="shared" si="4"/>
        <v>820</v>
      </c>
      <c r="L94" s="89">
        <f t="shared" si="5"/>
        <v>0</v>
      </c>
    </row>
    <row r="95" spans="1:12" ht="30" customHeight="1" x14ac:dyDescent="0.25">
      <c r="A95" s="50"/>
      <c r="B95" s="50"/>
      <c r="C95" s="20">
        <v>2</v>
      </c>
      <c r="D95" s="30" t="s">
        <v>149</v>
      </c>
      <c r="E95" s="37" t="s">
        <v>52</v>
      </c>
      <c r="F95" s="20" t="s">
        <v>33</v>
      </c>
      <c r="G95" s="34">
        <v>12.11</v>
      </c>
      <c r="H95" s="21">
        <f>Reitoria!H95+ESAG!H95+CEART!H95+FAED!H95+CEAD!H95+CEFID!H95+CERES!H95+CESFI!H95</f>
        <v>100</v>
      </c>
      <c r="I95" s="22">
        <f>(Reitoria!H95-Reitoria!I95)+(ESAG!H95-ESAG!I95)+(CEART!H95-CEART!I95)+(FAED!H95-FAED!I95)+(CEAD!H95-CEAD!I95)+(CEFID!H95-CEFID!I95)+(CERES!H95-CERES!H95)+(CESFI!H95-CESFI!I95)</f>
        <v>0</v>
      </c>
      <c r="J95" s="88">
        <f t="shared" si="3"/>
        <v>100</v>
      </c>
      <c r="K95" s="89">
        <f t="shared" si="4"/>
        <v>1211</v>
      </c>
      <c r="L95" s="89">
        <f t="shared" si="5"/>
        <v>0</v>
      </c>
    </row>
    <row r="96" spans="1:12" ht="30" customHeight="1" x14ac:dyDescent="0.25">
      <c r="A96" s="50"/>
      <c r="B96" s="50"/>
      <c r="C96" s="20">
        <v>3</v>
      </c>
      <c r="D96" s="30" t="s">
        <v>150</v>
      </c>
      <c r="E96" s="37" t="s">
        <v>51</v>
      </c>
      <c r="F96" s="20" t="s">
        <v>33</v>
      </c>
      <c r="G96" s="34">
        <v>36.68</v>
      </c>
      <c r="H96" s="21">
        <f>Reitoria!H96+ESAG!H96+CEART!H96+FAED!H96+CEAD!H96+CEFID!H96+CERES!H96+CESFI!H96</f>
        <v>100</v>
      </c>
      <c r="I96" s="22">
        <f>(Reitoria!H96-Reitoria!I96)+(ESAG!H96-ESAG!I96)+(CEART!H96-CEART!I96)+(FAED!H96-FAED!I96)+(CEAD!H96-CEAD!I96)+(CEFID!H96-CEFID!I96)+(CERES!H96-CERES!H96)+(CESFI!H96-CESFI!I96)</f>
        <v>0</v>
      </c>
      <c r="J96" s="88">
        <f t="shared" si="3"/>
        <v>100</v>
      </c>
      <c r="K96" s="89">
        <f t="shared" si="4"/>
        <v>3668</v>
      </c>
      <c r="L96" s="89">
        <f t="shared" si="5"/>
        <v>0</v>
      </c>
    </row>
    <row r="97" spans="1:12" ht="15" customHeight="1" x14ac:dyDescent="0.25">
      <c r="A97" s="50"/>
      <c r="B97" s="50"/>
      <c r="C97" s="20">
        <v>4</v>
      </c>
      <c r="D97" s="30" t="s">
        <v>151</v>
      </c>
      <c r="E97" s="37" t="s">
        <v>50</v>
      </c>
      <c r="F97" s="20" t="s">
        <v>33</v>
      </c>
      <c r="G97" s="34">
        <v>639</v>
      </c>
      <c r="H97" s="21">
        <f>Reitoria!H97+ESAG!H97+CEART!H97+FAED!H97+CEAD!H97+CEFID!H97+CERES!H97+CESFI!H97</f>
        <v>5</v>
      </c>
      <c r="I97" s="22">
        <f>(Reitoria!H97-Reitoria!I97)+(ESAG!H97-ESAG!I97)+(CEART!H97-CEART!I97)+(FAED!H97-FAED!I97)+(CEAD!H97-CEAD!I97)+(CEFID!H97-CEFID!I97)+(CERES!H97-CERES!H97)+(CESFI!H97-CESFI!I97)</f>
        <v>0</v>
      </c>
      <c r="J97" s="88">
        <f t="shared" si="3"/>
        <v>5</v>
      </c>
      <c r="K97" s="89">
        <f t="shared" si="4"/>
        <v>3195</v>
      </c>
      <c r="L97" s="89">
        <f t="shared" si="5"/>
        <v>0</v>
      </c>
    </row>
    <row r="98" spans="1:12" ht="150" x14ac:dyDescent="0.25">
      <c r="A98" s="50"/>
      <c r="B98" s="50"/>
      <c r="C98" s="20">
        <v>5</v>
      </c>
      <c r="D98" s="30" t="s">
        <v>152</v>
      </c>
      <c r="E98" s="37" t="s">
        <v>204</v>
      </c>
      <c r="F98" s="20" t="s">
        <v>33</v>
      </c>
      <c r="G98" s="34">
        <v>2442.92</v>
      </c>
      <c r="H98" s="21">
        <f>Reitoria!H98+ESAG!H98+CEART!H98+FAED!H98+CEAD!H98+CEFID!H98+CERES!H98+CESFI!H98</f>
        <v>2</v>
      </c>
      <c r="I98" s="22">
        <f>(Reitoria!H98-Reitoria!I98)+(ESAG!H98-ESAG!I98)+(CEART!H98-CEART!I98)+(FAED!H98-FAED!I98)+(CEAD!H98-CEAD!I98)+(CEFID!H98-CEFID!I98)+(CERES!H98-CERES!H98)+(CESFI!H98-CESFI!I98)</f>
        <v>0</v>
      </c>
      <c r="J98" s="88">
        <f t="shared" si="3"/>
        <v>2</v>
      </c>
      <c r="K98" s="89">
        <f t="shared" si="4"/>
        <v>4885.84</v>
      </c>
      <c r="L98" s="89">
        <f t="shared" si="5"/>
        <v>0</v>
      </c>
    </row>
    <row r="99" spans="1:12" ht="60" x14ac:dyDescent="0.25">
      <c r="A99" s="50"/>
      <c r="B99" s="50"/>
      <c r="C99" s="20">
        <v>6</v>
      </c>
      <c r="D99" s="30" t="s">
        <v>153</v>
      </c>
      <c r="E99" s="37" t="s">
        <v>205</v>
      </c>
      <c r="F99" s="20" t="s">
        <v>33</v>
      </c>
      <c r="G99" s="34">
        <v>59.36</v>
      </c>
      <c r="H99" s="21">
        <f>Reitoria!H99+ESAG!H99+CEART!H99+FAED!H99+CEAD!H99+CEFID!H99+CERES!H99+CESFI!H99</f>
        <v>1</v>
      </c>
      <c r="I99" s="22">
        <f>(Reitoria!H99-Reitoria!I99)+(ESAG!H99-ESAG!I99)+(CEART!H99-CEART!I99)+(FAED!H99-FAED!I99)+(CEAD!H99-CEAD!I99)+(CEFID!H99-CEFID!I99)+(CERES!H99-CERES!H99)+(CESFI!H99-CESFI!I99)</f>
        <v>0</v>
      </c>
      <c r="J99" s="88">
        <f t="shared" si="3"/>
        <v>1</v>
      </c>
      <c r="K99" s="89">
        <f t="shared" si="4"/>
        <v>59.36</v>
      </c>
      <c r="L99" s="89">
        <f t="shared" si="5"/>
        <v>0</v>
      </c>
    </row>
    <row r="100" spans="1:12" ht="75" x14ac:dyDescent="0.25">
      <c r="A100" s="50"/>
      <c r="B100" s="50"/>
      <c r="C100" s="20">
        <v>7</v>
      </c>
      <c r="D100" s="30" t="s">
        <v>154</v>
      </c>
      <c r="E100" s="37" t="s">
        <v>50</v>
      </c>
      <c r="F100" s="20" t="s">
        <v>33</v>
      </c>
      <c r="G100" s="34">
        <v>215.16</v>
      </c>
      <c r="H100" s="21">
        <f>Reitoria!H100+ESAG!H100+CEART!H100+FAED!H100+CEAD!H100+CEFID!H100+CERES!H100+CESFI!H100</f>
        <v>4</v>
      </c>
      <c r="I100" s="22">
        <f>(Reitoria!H100-Reitoria!I100)+(ESAG!H100-ESAG!I100)+(CEART!H100-CEART!I100)+(FAED!H100-FAED!I100)+(CEAD!H100-CEAD!I100)+(CEFID!H100-CEFID!I100)+(CERES!H100-CERES!H100)+(CESFI!H100-CESFI!I100)</f>
        <v>0</v>
      </c>
      <c r="J100" s="88">
        <f t="shared" si="3"/>
        <v>4</v>
      </c>
      <c r="K100" s="89">
        <f t="shared" si="4"/>
        <v>860.64</v>
      </c>
      <c r="L100" s="89">
        <f t="shared" si="5"/>
        <v>0</v>
      </c>
    </row>
    <row r="101" spans="1:12" ht="45" x14ac:dyDescent="0.25">
      <c r="A101" s="50"/>
      <c r="B101" s="50"/>
      <c r="C101" s="20">
        <v>8</v>
      </c>
      <c r="D101" s="30" t="s">
        <v>155</v>
      </c>
      <c r="E101" s="37" t="s">
        <v>50</v>
      </c>
      <c r="F101" s="20" t="s">
        <v>33</v>
      </c>
      <c r="G101" s="34">
        <v>243.83</v>
      </c>
      <c r="H101" s="21">
        <f>Reitoria!H101+ESAG!H101+CEART!H101+FAED!H101+CEAD!H101+CEFID!H101+CERES!H101+CESFI!H101</f>
        <v>1</v>
      </c>
      <c r="I101" s="22">
        <f>(Reitoria!H101-Reitoria!I101)+(ESAG!H101-ESAG!I101)+(CEART!H101-CEART!I101)+(FAED!H101-FAED!I101)+(CEAD!H101-CEAD!I101)+(CEFID!H101-CEFID!I101)+(CERES!H101-CERES!H101)+(CESFI!H101-CESFI!I101)</f>
        <v>0</v>
      </c>
      <c r="J101" s="88">
        <f t="shared" si="3"/>
        <v>1</v>
      </c>
      <c r="K101" s="89">
        <f t="shared" si="4"/>
        <v>243.83</v>
      </c>
      <c r="L101" s="89">
        <f t="shared" si="5"/>
        <v>0</v>
      </c>
    </row>
    <row r="102" spans="1:12" ht="105" x14ac:dyDescent="0.25">
      <c r="A102" s="50"/>
      <c r="B102" s="50"/>
      <c r="C102" s="20">
        <v>9</v>
      </c>
      <c r="D102" s="30" t="s">
        <v>156</v>
      </c>
      <c r="E102" s="37" t="s">
        <v>50</v>
      </c>
      <c r="F102" s="20" t="s">
        <v>33</v>
      </c>
      <c r="G102" s="34">
        <v>182</v>
      </c>
      <c r="H102" s="21">
        <f>Reitoria!H102+ESAG!H102+CEART!H102+FAED!H102+CEAD!H102+CEFID!H102+CERES!H102+CESFI!H102</f>
        <v>2</v>
      </c>
      <c r="I102" s="22">
        <f>(Reitoria!H102-Reitoria!I102)+(ESAG!H102-ESAG!I102)+(CEART!H102-CEART!I102)+(FAED!H102-FAED!I102)+(CEAD!H102-CEAD!I102)+(CEFID!H102-CEFID!I102)+(CERES!H102-CERES!H102)+(CESFI!H102-CESFI!I102)</f>
        <v>0</v>
      </c>
      <c r="J102" s="88">
        <f t="shared" si="3"/>
        <v>2</v>
      </c>
      <c r="K102" s="89">
        <f t="shared" si="4"/>
        <v>364</v>
      </c>
      <c r="L102" s="89">
        <f t="shared" si="5"/>
        <v>0</v>
      </c>
    </row>
    <row r="103" spans="1:12" ht="30" customHeight="1" x14ac:dyDescent="0.25">
      <c r="A103" s="50"/>
      <c r="B103" s="50"/>
      <c r="C103" s="20">
        <v>10</v>
      </c>
      <c r="D103" s="30" t="s">
        <v>157</v>
      </c>
      <c r="E103" s="37" t="s">
        <v>50</v>
      </c>
      <c r="F103" s="20" t="s">
        <v>33</v>
      </c>
      <c r="G103" s="34">
        <v>194.33</v>
      </c>
      <c r="H103" s="21">
        <f>Reitoria!H103+ESAG!H103+CEART!H103+FAED!H103+CEAD!H103+CEFID!H103+CERES!H103+CESFI!H103</f>
        <v>1</v>
      </c>
      <c r="I103" s="22">
        <f>(Reitoria!H103-Reitoria!I103)+(ESAG!H103-ESAG!I103)+(CEART!H103-CEART!I103)+(FAED!H103-FAED!I103)+(CEAD!H103-CEAD!I103)+(CEFID!H103-CEFID!I103)+(CERES!H103-CERES!H103)+(CESFI!H103-CESFI!I103)</f>
        <v>0</v>
      </c>
      <c r="J103" s="88">
        <f t="shared" si="3"/>
        <v>1</v>
      </c>
      <c r="K103" s="89">
        <f t="shared" si="4"/>
        <v>194.33</v>
      </c>
      <c r="L103" s="89">
        <f t="shared" si="5"/>
        <v>0</v>
      </c>
    </row>
    <row r="104" spans="1:12" ht="15" customHeight="1" x14ac:dyDescent="0.25">
      <c r="A104" s="50"/>
      <c r="B104" s="50"/>
      <c r="C104" s="20">
        <v>11</v>
      </c>
      <c r="D104" s="30" t="s">
        <v>158</v>
      </c>
      <c r="E104" s="37" t="s">
        <v>55</v>
      </c>
      <c r="F104" s="20" t="s">
        <v>33</v>
      </c>
      <c r="G104" s="34">
        <v>39.200000000000003</v>
      </c>
      <c r="H104" s="21">
        <f>Reitoria!H104+ESAG!H104+CEART!H104+FAED!H104+CEAD!H104+CEFID!H104+CERES!H104+CESFI!H104</f>
        <v>20</v>
      </c>
      <c r="I104" s="22">
        <f>(Reitoria!H104-Reitoria!I104)+(ESAG!H104-ESAG!I104)+(CEART!H104-CEART!I104)+(FAED!H104-FAED!I104)+(CEAD!H104-CEAD!I104)+(CEFID!H104-CEFID!I104)+(CERES!H104-CERES!H104)+(CESFI!H104-CESFI!I104)</f>
        <v>0</v>
      </c>
      <c r="J104" s="88">
        <f t="shared" si="3"/>
        <v>20</v>
      </c>
      <c r="K104" s="89">
        <f t="shared" si="4"/>
        <v>784</v>
      </c>
      <c r="L104" s="89">
        <f t="shared" si="5"/>
        <v>0</v>
      </c>
    </row>
    <row r="105" spans="1:12" ht="30" customHeight="1" x14ac:dyDescent="0.25">
      <c r="A105" s="50"/>
      <c r="B105" s="50"/>
      <c r="C105" s="20">
        <v>12</v>
      </c>
      <c r="D105" s="30" t="s">
        <v>159</v>
      </c>
      <c r="E105" s="37" t="s">
        <v>53</v>
      </c>
      <c r="F105" s="20" t="s">
        <v>33</v>
      </c>
      <c r="G105" s="34">
        <v>465.81</v>
      </c>
      <c r="H105" s="21">
        <f>Reitoria!H105+ESAG!H105+CEART!H105+FAED!H105+CEAD!H105+CEFID!H105+CERES!H105+CESFI!H105</f>
        <v>3</v>
      </c>
      <c r="I105" s="22">
        <f>(Reitoria!H105-Reitoria!I105)+(ESAG!H105-ESAG!I105)+(CEART!H105-CEART!I105)+(FAED!H105-FAED!I105)+(CEAD!H105-CEAD!I105)+(CEFID!H105-CEFID!I105)+(CERES!H105-CERES!H105)+(CESFI!H105-CESFI!I105)</f>
        <v>0</v>
      </c>
      <c r="J105" s="88">
        <f t="shared" si="3"/>
        <v>3</v>
      </c>
      <c r="K105" s="89">
        <f t="shared" si="4"/>
        <v>1397.43</v>
      </c>
      <c r="L105" s="89">
        <f t="shared" si="5"/>
        <v>0</v>
      </c>
    </row>
    <row r="106" spans="1:12" ht="15" customHeight="1" x14ac:dyDescent="0.25">
      <c r="A106" s="50"/>
      <c r="B106" s="50"/>
      <c r="C106" s="20">
        <v>13</v>
      </c>
      <c r="D106" s="30" t="s">
        <v>160</v>
      </c>
      <c r="E106" s="37" t="s">
        <v>53</v>
      </c>
      <c r="F106" s="20" t="s">
        <v>33</v>
      </c>
      <c r="G106" s="34">
        <v>1406.65</v>
      </c>
      <c r="H106" s="21">
        <f>Reitoria!H106+ESAG!H106+CEART!H106+FAED!H106+CEAD!H106+CEFID!H106+CERES!H106+CESFI!H106</f>
        <v>2</v>
      </c>
      <c r="I106" s="22">
        <f>(Reitoria!H106-Reitoria!I106)+(ESAG!H106-ESAG!I106)+(CEART!H106-CEART!I106)+(FAED!H106-FAED!I106)+(CEAD!H106-CEAD!I106)+(CEFID!H106-CEFID!I106)+(CERES!H106-CERES!H106)+(CESFI!H106-CESFI!I106)</f>
        <v>0</v>
      </c>
      <c r="J106" s="88">
        <f t="shared" si="3"/>
        <v>2</v>
      </c>
      <c r="K106" s="89">
        <f t="shared" si="4"/>
        <v>2813.3</v>
      </c>
      <c r="L106" s="89">
        <f t="shared" si="5"/>
        <v>0</v>
      </c>
    </row>
    <row r="107" spans="1:12" ht="15" customHeight="1" x14ac:dyDescent="0.25">
      <c r="A107" s="50"/>
      <c r="B107" s="50"/>
      <c r="C107" s="20">
        <v>14</v>
      </c>
      <c r="D107" s="30" t="s">
        <v>161</v>
      </c>
      <c r="E107" s="37" t="s">
        <v>50</v>
      </c>
      <c r="F107" s="20" t="s">
        <v>33</v>
      </c>
      <c r="G107" s="34">
        <v>717</v>
      </c>
      <c r="H107" s="21">
        <f>Reitoria!H107+ESAG!H107+CEART!H107+FAED!H107+CEAD!H107+CEFID!H107+CERES!H107+CESFI!H107</f>
        <v>1</v>
      </c>
      <c r="I107" s="22">
        <f>(Reitoria!H107-Reitoria!I107)+(ESAG!H107-ESAG!I107)+(CEART!H107-CEART!I107)+(FAED!H107-FAED!I107)+(CEAD!H107-CEAD!I107)+(CEFID!H107-CEFID!I107)+(CERES!H107-CERES!H107)+(CESFI!H107-CESFI!I107)</f>
        <v>0</v>
      </c>
      <c r="J107" s="88">
        <f t="shared" si="3"/>
        <v>1</v>
      </c>
      <c r="K107" s="89">
        <f t="shared" si="4"/>
        <v>717</v>
      </c>
      <c r="L107" s="89">
        <f t="shared" si="5"/>
        <v>0</v>
      </c>
    </row>
    <row r="108" spans="1:12" ht="90" x14ac:dyDescent="0.25">
      <c r="A108" s="50"/>
      <c r="B108" s="50"/>
      <c r="C108" s="20">
        <v>15</v>
      </c>
      <c r="D108" s="30" t="s">
        <v>162</v>
      </c>
      <c r="E108" s="37" t="s">
        <v>205</v>
      </c>
      <c r="F108" s="20" t="s">
        <v>33</v>
      </c>
      <c r="G108" s="34">
        <v>315.83999999999997</v>
      </c>
      <c r="H108" s="21">
        <f>Reitoria!H108+ESAG!H108+CEART!H108+FAED!H108+CEAD!H108+CEFID!H108+CERES!H108+CESFI!H108</f>
        <v>1</v>
      </c>
      <c r="I108" s="22">
        <f>(Reitoria!H108-Reitoria!I108)+(ESAG!H108-ESAG!I108)+(CEART!H108-CEART!I108)+(FAED!H108-FAED!I108)+(CEAD!H108-CEAD!I108)+(CEFID!H108-CEFID!I108)+(CERES!H108-CERES!H108)+(CESFI!H108-CESFI!I108)</f>
        <v>0</v>
      </c>
      <c r="J108" s="88">
        <f t="shared" si="3"/>
        <v>1</v>
      </c>
      <c r="K108" s="89">
        <f t="shared" si="4"/>
        <v>315.83999999999997</v>
      </c>
      <c r="L108" s="89">
        <f t="shared" si="5"/>
        <v>0</v>
      </c>
    </row>
    <row r="109" spans="1:12" ht="75" x14ac:dyDescent="0.25">
      <c r="A109" s="50"/>
      <c r="B109" s="50"/>
      <c r="C109" s="20">
        <v>16</v>
      </c>
      <c r="D109" s="30" t="s">
        <v>163</v>
      </c>
      <c r="E109" s="37" t="s">
        <v>205</v>
      </c>
      <c r="F109" s="20" t="s">
        <v>33</v>
      </c>
      <c r="G109" s="34">
        <v>756.11</v>
      </c>
      <c r="H109" s="21">
        <f>Reitoria!H109+ESAG!H109+CEART!H109+FAED!H109+CEAD!H109+CEFID!H109+CERES!H109+CESFI!H109</f>
        <v>1</v>
      </c>
      <c r="I109" s="22">
        <f>(Reitoria!H109-Reitoria!I109)+(ESAG!H109-ESAG!I109)+(CEART!H109-CEART!I109)+(FAED!H109-FAED!I109)+(CEAD!H109-CEAD!I109)+(CEFID!H109-CEFID!I109)+(CERES!H109-CERES!H109)+(CESFI!H109-CESFI!I109)</f>
        <v>0</v>
      </c>
      <c r="J109" s="88">
        <f t="shared" si="3"/>
        <v>1</v>
      </c>
      <c r="K109" s="89">
        <f t="shared" si="4"/>
        <v>756.11</v>
      </c>
      <c r="L109" s="89">
        <f t="shared" si="5"/>
        <v>0</v>
      </c>
    </row>
    <row r="110" spans="1:12" ht="60" x14ac:dyDescent="0.25">
      <c r="A110" s="50"/>
      <c r="B110" s="50"/>
      <c r="C110" s="20">
        <v>17</v>
      </c>
      <c r="D110" s="30" t="s">
        <v>164</v>
      </c>
      <c r="E110" s="37" t="s">
        <v>50</v>
      </c>
      <c r="F110" s="20" t="s">
        <v>33</v>
      </c>
      <c r="G110" s="34">
        <v>811.19</v>
      </c>
      <c r="H110" s="21">
        <f>Reitoria!H110+ESAG!H110+CEART!H110+FAED!H110+CEAD!H110+CEFID!H110+CERES!H110+CESFI!H110</f>
        <v>3</v>
      </c>
      <c r="I110" s="22">
        <f>(Reitoria!H110-Reitoria!I110)+(ESAG!H110-ESAG!I110)+(CEART!H110-CEART!I110)+(FAED!H110-FAED!I110)+(CEAD!H110-CEAD!I110)+(CEFID!H110-CEFID!I110)+(CERES!H110-CERES!H110)+(CESFI!H110-CESFI!I110)</f>
        <v>0</v>
      </c>
      <c r="J110" s="88">
        <f t="shared" si="3"/>
        <v>3</v>
      </c>
      <c r="K110" s="89">
        <f t="shared" si="4"/>
        <v>2433.5700000000002</v>
      </c>
      <c r="L110" s="89">
        <f t="shared" si="5"/>
        <v>0</v>
      </c>
    </row>
    <row r="111" spans="1:12" ht="45" x14ac:dyDescent="0.25">
      <c r="A111" s="50"/>
      <c r="B111" s="50"/>
      <c r="C111" s="20">
        <v>18</v>
      </c>
      <c r="D111" s="30" t="s">
        <v>165</v>
      </c>
      <c r="E111" s="37" t="s">
        <v>50</v>
      </c>
      <c r="F111" s="20" t="s">
        <v>33</v>
      </c>
      <c r="G111" s="34">
        <v>1119.5</v>
      </c>
      <c r="H111" s="21">
        <f>Reitoria!H111+ESAG!H111+CEART!H111+FAED!H111+CEAD!H111+CEFID!H111+CERES!H111+CESFI!H111</f>
        <v>1</v>
      </c>
      <c r="I111" s="22">
        <f>(Reitoria!H111-Reitoria!I111)+(ESAG!H111-ESAG!I111)+(CEART!H111-CEART!I111)+(FAED!H111-FAED!I111)+(CEAD!H111-CEAD!I111)+(CEFID!H111-CEFID!I111)+(CERES!H111-CERES!H111)+(CESFI!H111-CESFI!I111)</f>
        <v>0</v>
      </c>
      <c r="J111" s="88">
        <f t="shared" si="3"/>
        <v>1</v>
      </c>
      <c r="K111" s="89">
        <f t="shared" si="4"/>
        <v>1119.5</v>
      </c>
      <c r="L111" s="89">
        <f t="shared" si="5"/>
        <v>0</v>
      </c>
    </row>
    <row r="112" spans="1:12" ht="165" x14ac:dyDescent="0.25">
      <c r="A112" s="50"/>
      <c r="B112" s="50"/>
      <c r="C112" s="20">
        <v>19</v>
      </c>
      <c r="D112" s="30" t="s">
        <v>166</v>
      </c>
      <c r="E112" s="37" t="s">
        <v>50</v>
      </c>
      <c r="F112" s="20" t="s">
        <v>33</v>
      </c>
      <c r="G112" s="34">
        <v>501</v>
      </c>
      <c r="H112" s="21">
        <f>Reitoria!H112+ESAG!H112+CEART!H112+FAED!H112+CEAD!H112+CEFID!H112+CERES!H112+CESFI!H112</f>
        <v>1</v>
      </c>
      <c r="I112" s="22">
        <f>(Reitoria!H112-Reitoria!I112)+(ESAG!H112-ESAG!I112)+(CEART!H112-CEART!I112)+(FAED!H112-FAED!I112)+(CEAD!H112-CEAD!I112)+(CEFID!H112-CEFID!I112)+(CERES!H112-CERES!H112)+(CESFI!H112-CESFI!I112)</f>
        <v>0</v>
      </c>
      <c r="J112" s="88">
        <f t="shared" si="3"/>
        <v>1</v>
      </c>
      <c r="K112" s="89">
        <f t="shared" si="4"/>
        <v>501</v>
      </c>
      <c r="L112" s="89">
        <f t="shared" si="5"/>
        <v>0</v>
      </c>
    </row>
    <row r="113" spans="1:12" ht="30" x14ac:dyDescent="0.25">
      <c r="A113" s="50"/>
      <c r="B113" s="50"/>
      <c r="C113" s="20">
        <v>20</v>
      </c>
      <c r="D113" s="30" t="s">
        <v>167</v>
      </c>
      <c r="E113" s="37" t="s">
        <v>50</v>
      </c>
      <c r="F113" s="20" t="s">
        <v>33</v>
      </c>
      <c r="G113" s="34">
        <v>48.38</v>
      </c>
      <c r="H113" s="21">
        <f>Reitoria!H113+ESAG!H113+CEART!H113+FAED!H113+CEAD!H113+CEFID!H113+CERES!H113+CESFI!H113</f>
        <v>1</v>
      </c>
      <c r="I113" s="22">
        <f>(Reitoria!H113-Reitoria!I113)+(ESAG!H113-ESAG!I113)+(CEART!H113-CEART!I113)+(FAED!H113-FAED!I113)+(CEAD!H113-CEAD!I113)+(CEFID!H113-CEFID!I113)+(CERES!H113-CERES!H113)+(CESFI!H113-CESFI!I113)</f>
        <v>0</v>
      </c>
      <c r="J113" s="88">
        <f t="shared" si="3"/>
        <v>1</v>
      </c>
      <c r="K113" s="89">
        <f t="shared" si="4"/>
        <v>48.38</v>
      </c>
      <c r="L113" s="89">
        <f t="shared" si="5"/>
        <v>0</v>
      </c>
    </row>
    <row r="114" spans="1:12" ht="90" x14ac:dyDescent="0.25">
      <c r="A114" s="51"/>
      <c r="B114" s="51"/>
      <c r="C114" s="20">
        <v>21</v>
      </c>
      <c r="D114" s="30" t="s">
        <v>168</v>
      </c>
      <c r="E114" s="37" t="s">
        <v>206</v>
      </c>
      <c r="F114" s="20" t="s">
        <v>33</v>
      </c>
      <c r="G114" s="34">
        <v>254.26</v>
      </c>
      <c r="H114" s="21">
        <f>Reitoria!H114+ESAG!H114+CEART!H114+FAED!H114+CEAD!H114+CEFID!H114+CERES!H114+CESFI!H114</f>
        <v>4</v>
      </c>
      <c r="I114" s="22">
        <f>(Reitoria!H114-Reitoria!I114)+(ESAG!H114-ESAG!I114)+(CEART!H114-CEART!I114)+(FAED!H114-FAED!I114)+(CEAD!H114-CEAD!I114)+(CEFID!H114-CEFID!I114)+(CERES!H114-CERES!H114)+(CESFI!H114-CESFI!I114)</f>
        <v>0</v>
      </c>
      <c r="J114" s="88">
        <f t="shared" si="3"/>
        <v>4</v>
      </c>
      <c r="K114" s="89">
        <f t="shared" si="4"/>
        <v>1017.04</v>
      </c>
      <c r="L114" s="89">
        <f t="shared" si="5"/>
        <v>0</v>
      </c>
    </row>
    <row r="115" spans="1:12" ht="60" x14ac:dyDescent="0.25">
      <c r="A115" s="49" t="s">
        <v>44</v>
      </c>
      <c r="B115" s="49">
        <v>12</v>
      </c>
      <c r="C115" s="20">
        <v>1</v>
      </c>
      <c r="D115" s="30" t="s">
        <v>169</v>
      </c>
      <c r="E115" s="37" t="s">
        <v>48</v>
      </c>
      <c r="F115" s="20" t="s">
        <v>33</v>
      </c>
      <c r="G115" s="34">
        <v>24.91</v>
      </c>
      <c r="H115" s="21">
        <f>Reitoria!H115+ESAG!H115+CEART!H115+FAED!H115+CEAD!H115+CEFID!H115+CERES!H115+CESFI!H115</f>
        <v>15</v>
      </c>
      <c r="I115" s="22">
        <f>(Reitoria!H115-Reitoria!I115)+(ESAG!H115-ESAG!I115)+(CEART!H115-CEART!I115)+(FAED!H115-FAED!I115)+(CEAD!H115-CEAD!I115)+(CEFID!H115-CEFID!I115)+(CERES!H115-CERES!H115)+(CESFI!H115-CESFI!I115)</f>
        <v>0</v>
      </c>
      <c r="J115" s="88">
        <f t="shared" ref="J115:J148" si="6">H115-I115</f>
        <v>15</v>
      </c>
      <c r="K115" s="89">
        <f t="shared" si="4"/>
        <v>373.65</v>
      </c>
      <c r="L115" s="89">
        <f t="shared" si="5"/>
        <v>0</v>
      </c>
    </row>
    <row r="116" spans="1:12" ht="60" x14ac:dyDescent="0.25">
      <c r="A116" s="50"/>
      <c r="B116" s="50"/>
      <c r="C116" s="20">
        <v>2</v>
      </c>
      <c r="D116" s="30" t="s">
        <v>170</v>
      </c>
      <c r="E116" s="37" t="s">
        <v>48</v>
      </c>
      <c r="F116" s="20" t="s">
        <v>33</v>
      </c>
      <c r="G116" s="34">
        <v>2.38</v>
      </c>
      <c r="H116" s="21">
        <f>Reitoria!H116+ESAG!H116+CEART!H116+FAED!H116+CEAD!H116+CEFID!H116+CERES!H116+CESFI!H116</f>
        <v>54</v>
      </c>
      <c r="I116" s="22">
        <f>(Reitoria!H116-Reitoria!I116)+(ESAG!H116-ESAG!I116)+(CEART!H116-CEART!I116)+(FAED!H116-FAED!I116)+(CEAD!H116-CEAD!I116)+(CEFID!H116-CEFID!I116)+(CERES!H116-CERES!H116)+(CESFI!H116-CESFI!I116)</f>
        <v>0</v>
      </c>
      <c r="J116" s="88">
        <f t="shared" si="6"/>
        <v>54</v>
      </c>
      <c r="K116" s="89">
        <f t="shared" si="4"/>
        <v>128.51999999999998</v>
      </c>
      <c r="L116" s="89">
        <f t="shared" si="5"/>
        <v>0</v>
      </c>
    </row>
    <row r="117" spans="1:12" ht="60" x14ac:dyDescent="0.25">
      <c r="A117" s="50"/>
      <c r="B117" s="50"/>
      <c r="C117" s="20">
        <v>3</v>
      </c>
      <c r="D117" s="30" t="s">
        <v>171</v>
      </c>
      <c r="E117" s="37" t="s">
        <v>48</v>
      </c>
      <c r="F117" s="20" t="s">
        <v>33</v>
      </c>
      <c r="G117" s="34">
        <v>6.87</v>
      </c>
      <c r="H117" s="21">
        <f>Reitoria!H117+ESAG!H117+CEART!H117+FAED!H117+CEAD!H117+CEFID!H117+CERES!H117+CESFI!H117</f>
        <v>12</v>
      </c>
      <c r="I117" s="22">
        <f>(Reitoria!H117-Reitoria!I117)+(ESAG!H117-ESAG!I117)+(CEART!H117-CEART!I117)+(FAED!H117-FAED!I117)+(CEAD!H117-CEAD!I117)+(CEFID!H117-CEFID!I117)+(CERES!H117-CERES!H117)+(CESFI!H117-CESFI!I117)</f>
        <v>0</v>
      </c>
      <c r="J117" s="88">
        <f t="shared" si="6"/>
        <v>12</v>
      </c>
      <c r="K117" s="89">
        <f t="shared" si="4"/>
        <v>82.44</v>
      </c>
      <c r="L117" s="89">
        <f t="shared" si="5"/>
        <v>0</v>
      </c>
    </row>
    <row r="118" spans="1:12" ht="30" x14ac:dyDescent="0.25">
      <c r="A118" s="50"/>
      <c r="B118" s="50"/>
      <c r="C118" s="20">
        <v>4</v>
      </c>
      <c r="D118" s="30" t="s">
        <v>172</v>
      </c>
      <c r="E118" s="37" t="s">
        <v>48</v>
      </c>
      <c r="F118" s="20" t="s">
        <v>33</v>
      </c>
      <c r="G118" s="34">
        <v>11.5</v>
      </c>
      <c r="H118" s="21">
        <f>Reitoria!H118+ESAG!H118+CEART!H118+FAED!H118+CEAD!H118+CEFID!H118+CERES!H118+CESFI!H118</f>
        <v>20</v>
      </c>
      <c r="I118" s="22">
        <f>(Reitoria!H118-Reitoria!I118)+(ESAG!H118-ESAG!I118)+(CEART!H118-CEART!I118)+(FAED!H118-FAED!I118)+(CEAD!H118-CEAD!I118)+(CEFID!H118-CEFID!I118)+(CERES!H118-CERES!H118)+(CESFI!H118-CESFI!I118)</f>
        <v>0</v>
      </c>
      <c r="J118" s="88">
        <f t="shared" si="6"/>
        <v>20</v>
      </c>
      <c r="K118" s="89">
        <f t="shared" si="4"/>
        <v>230</v>
      </c>
      <c r="L118" s="89">
        <f t="shared" si="5"/>
        <v>0</v>
      </c>
    </row>
    <row r="119" spans="1:12" ht="45" x14ac:dyDescent="0.25">
      <c r="A119" s="50"/>
      <c r="B119" s="50"/>
      <c r="C119" s="20">
        <v>5</v>
      </c>
      <c r="D119" s="30" t="s">
        <v>173</v>
      </c>
      <c r="E119" s="37" t="s">
        <v>48</v>
      </c>
      <c r="F119" s="20" t="s">
        <v>33</v>
      </c>
      <c r="G119" s="34">
        <v>6.33</v>
      </c>
      <c r="H119" s="21">
        <f>Reitoria!H119+ESAG!H119+CEART!H119+FAED!H119+CEAD!H119+CEFID!H119+CERES!H119+CESFI!H119</f>
        <v>34</v>
      </c>
      <c r="I119" s="22">
        <f>(Reitoria!H119-Reitoria!I119)+(ESAG!H119-ESAG!I119)+(CEART!H119-CEART!I119)+(FAED!H119-FAED!I119)+(CEAD!H119-CEAD!I119)+(CEFID!H119-CEFID!I119)+(CERES!H119-CERES!H119)+(CESFI!H119-CESFI!I119)</f>
        <v>0</v>
      </c>
      <c r="J119" s="88">
        <f t="shared" si="6"/>
        <v>34</v>
      </c>
      <c r="K119" s="89">
        <f t="shared" si="4"/>
        <v>215.22</v>
      </c>
      <c r="L119" s="89">
        <f t="shared" si="5"/>
        <v>0</v>
      </c>
    </row>
    <row r="120" spans="1:12" ht="60" x14ac:dyDescent="0.25">
      <c r="A120" s="50"/>
      <c r="B120" s="50"/>
      <c r="C120" s="20">
        <v>6</v>
      </c>
      <c r="D120" s="30" t="s">
        <v>174</v>
      </c>
      <c r="E120" s="37" t="s">
        <v>48</v>
      </c>
      <c r="F120" s="20" t="s">
        <v>33</v>
      </c>
      <c r="G120" s="34">
        <v>3.63</v>
      </c>
      <c r="H120" s="21">
        <f>Reitoria!H120+ESAG!H120+CEART!H120+FAED!H120+CEAD!H120+CEFID!H120+CERES!H120+CESFI!H120</f>
        <v>12</v>
      </c>
      <c r="I120" s="22">
        <f>(Reitoria!H120-Reitoria!I120)+(ESAG!H120-ESAG!I120)+(CEART!H120-CEART!I120)+(FAED!H120-FAED!I120)+(CEAD!H120-CEAD!I120)+(CEFID!H120-CEFID!I120)+(CERES!H120-CERES!H120)+(CESFI!H120-CESFI!I120)</f>
        <v>0</v>
      </c>
      <c r="J120" s="88">
        <f t="shared" si="6"/>
        <v>12</v>
      </c>
      <c r="K120" s="89">
        <f t="shared" si="4"/>
        <v>43.56</v>
      </c>
      <c r="L120" s="89">
        <f t="shared" si="5"/>
        <v>0</v>
      </c>
    </row>
    <row r="121" spans="1:12" ht="30" x14ac:dyDescent="0.25">
      <c r="A121" s="50"/>
      <c r="B121" s="50"/>
      <c r="C121" s="20">
        <v>7</v>
      </c>
      <c r="D121" s="30" t="s">
        <v>175</v>
      </c>
      <c r="E121" s="37" t="s">
        <v>48</v>
      </c>
      <c r="F121" s="20" t="s">
        <v>33</v>
      </c>
      <c r="G121" s="34">
        <v>26.13</v>
      </c>
      <c r="H121" s="21">
        <f>Reitoria!H121+ESAG!H121+CEART!H121+FAED!H121+CEAD!H121+CEFID!H121+CERES!H121+CESFI!H121</f>
        <v>12</v>
      </c>
      <c r="I121" s="22">
        <f>(Reitoria!H121-Reitoria!I121)+(ESAG!H121-ESAG!I121)+(CEART!H121-CEART!I121)+(FAED!H121-FAED!I121)+(CEAD!H121-CEAD!I121)+(CEFID!H121-CEFID!I121)+(CERES!H121-CERES!H121)+(CESFI!H121-CESFI!I121)</f>
        <v>0</v>
      </c>
      <c r="J121" s="88">
        <f t="shared" si="6"/>
        <v>12</v>
      </c>
      <c r="K121" s="89">
        <f t="shared" si="4"/>
        <v>313.56</v>
      </c>
      <c r="L121" s="89">
        <f t="shared" si="5"/>
        <v>0</v>
      </c>
    </row>
    <row r="122" spans="1:12" ht="60" x14ac:dyDescent="0.25">
      <c r="A122" s="50"/>
      <c r="B122" s="50"/>
      <c r="C122" s="20">
        <v>8</v>
      </c>
      <c r="D122" s="30" t="s">
        <v>176</v>
      </c>
      <c r="E122" s="37" t="s">
        <v>48</v>
      </c>
      <c r="F122" s="20" t="s">
        <v>33</v>
      </c>
      <c r="G122" s="34">
        <v>18.36</v>
      </c>
      <c r="H122" s="21">
        <f>Reitoria!H122+ESAG!H122+CEART!H122+FAED!H122+CEAD!H122+CEFID!H122+CERES!H122+CESFI!H122</f>
        <v>24</v>
      </c>
      <c r="I122" s="22">
        <f>(Reitoria!H122-Reitoria!I122)+(ESAG!H122-ESAG!I122)+(CEART!H122-CEART!I122)+(FAED!H122-FAED!I122)+(CEAD!H122-CEAD!I122)+(CEFID!H122-CEFID!I122)+(CERES!H122-CERES!H122)+(CESFI!H122-CESFI!I122)</f>
        <v>0</v>
      </c>
      <c r="J122" s="88">
        <f t="shared" si="6"/>
        <v>24</v>
      </c>
      <c r="K122" s="89">
        <f t="shared" si="4"/>
        <v>440.64</v>
      </c>
      <c r="L122" s="89">
        <f t="shared" si="5"/>
        <v>0</v>
      </c>
    </row>
    <row r="123" spans="1:12" ht="60" x14ac:dyDescent="0.25">
      <c r="A123" s="50"/>
      <c r="B123" s="50"/>
      <c r="C123" s="20">
        <v>9</v>
      </c>
      <c r="D123" s="30" t="s">
        <v>177</v>
      </c>
      <c r="E123" s="37" t="s">
        <v>48</v>
      </c>
      <c r="F123" s="20" t="s">
        <v>33</v>
      </c>
      <c r="G123" s="34">
        <v>15.85</v>
      </c>
      <c r="H123" s="21">
        <f>Reitoria!H123+ESAG!H123+CEART!H123+FAED!H123+CEAD!H123+CEFID!H123+CERES!H123+CESFI!H123</f>
        <v>22</v>
      </c>
      <c r="I123" s="22">
        <f>(Reitoria!H123-Reitoria!I123)+(ESAG!H123-ESAG!I123)+(CEART!H123-CEART!I123)+(FAED!H123-FAED!I123)+(CEAD!H123-CEAD!I123)+(CEFID!H123-CEFID!I123)+(CERES!H123-CERES!H123)+(CESFI!H123-CESFI!I123)</f>
        <v>0</v>
      </c>
      <c r="J123" s="88">
        <f t="shared" si="6"/>
        <v>22</v>
      </c>
      <c r="K123" s="89">
        <f t="shared" si="4"/>
        <v>348.7</v>
      </c>
      <c r="L123" s="89">
        <f t="shared" si="5"/>
        <v>0</v>
      </c>
    </row>
    <row r="124" spans="1:12" ht="75" x14ac:dyDescent="0.25">
      <c r="A124" s="50"/>
      <c r="B124" s="50"/>
      <c r="C124" s="20">
        <v>10</v>
      </c>
      <c r="D124" s="30" t="s">
        <v>178</v>
      </c>
      <c r="E124" s="37" t="s">
        <v>48</v>
      </c>
      <c r="F124" s="20" t="s">
        <v>33</v>
      </c>
      <c r="G124" s="34">
        <v>32.1</v>
      </c>
      <c r="H124" s="21">
        <f>Reitoria!H124+ESAG!H124+CEART!H124+FAED!H124+CEAD!H124+CEFID!H124+CERES!H124+CESFI!H124</f>
        <v>6</v>
      </c>
      <c r="I124" s="22">
        <f>(Reitoria!H124-Reitoria!I124)+(ESAG!H124-ESAG!I124)+(CEART!H124-CEART!I124)+(FAED!H124-FAED!I124)+(CEAD!H124-CEAD!I124)+(CEFID!H124-CEFID!I124)+(CERES!H124-CERES!H124)+(CESFI!H124-CESFI!I124)</f>
        <v>0</v>
      </c>
      <c r="J124" s="88">
        <f t="shared" si="6"/>
        <v>6</v>
      </c>
      <c r="K124" s="89">
        <f t="shared" si="4"/>
        <v>192.60000000000002</v>
      </c>
      <c r="L124" s="89">
        <f t="shared" si="5"/>
        <v>0</v>
      </c>
    </row>
    <row r="125" spans="1:12" ht="45" x14ac:dyDescent="0.25">
      <c r="A125" s="50"/>
      <c r="B125" s="50"/>
      <c r="C125" s="20">
        <v>11</v>
      </c>
      <c r="D125" s="30" t="s">
        <v>179</v>
      </c>
      <c r="E125" s="37" t="s">
        <v>48</v>
      </c>
      <c r="F125" s="20" t="s">
        <v>33</v>
      </c>
      <c r="G125" s="34">
        <v>13.16</v>
      </c>
      <c r="H125" s="21">
        <f>Reitoria!H125+ESAG!H125+CEART!H125+FAED!H125+CEAD!H125+CEFID!H125+CERES!H125+CESFI!H125</f>
        <v>9</v>
      </c>
      <c r="I125" s="22">
        <f>(Reitoria!H125-Reitoria!I125)+(ESAG!H125-ESAG!I125)+(CEART!H125-CEART!I125)+(FAED!H125-FAED!I125)+(CEAD!H125-CEAD!I125)+(CEFID!H125-CEFID!I125)+(CERES!H125-CERES!H125)+(CESFI!H125-CESFI!I125)</f>
        <v>0</v>
      </c>
      <c r="J125" s="88">
        <f t="shared" si="6"/>
        <v>9</v>
      </c>
      <c r="K125" s="89">
        <f t="shared" si="4"/>
        <v>118.44</v>
      </c>
      <c r="L125" s="89">
        <f t="shared" si="5"/>
        <v>0</v>
      </c>
    </row>
    <row r="126" spans="1:12" ht="30" customHeight="1" x14ac:dyDescent="0.25">
      <c r="A126" s="50"/>
      <c r="B126" s="50"/>
      <c r="C126" s="20">
        <v>12</v>
      </c>
      <c r="D126" s="30" t="s">
        <v>180</v>
      </c>
      <c r="E126" s="37" t="s">
        <v>48</v>
      </c>
      <c r="F126" s="20" t="s">
        <v>33</v>
      </c>
      <c r="G126" s="34">
        <v>88.4</v>
      </c>
      <c r="H126" s="21">
        <f>Reitoria!H126+ESAG!H126+CEART!H126+FAED!H126+CEAD!H126+CEFID!H126+CERES!H126+CESFI!H126</f>
        <v>3</v>
      </c>
      <c r="I126" s="22">
        <f>(Reitoria!H126-Reitoria!I126)+(ESAG!H126-ESAG!I126)+(CEART!H126-CEART!I126)+(FAED!H126-FAED!I126)+(CEAD!H126-CEAD!I126)+(CEFID!H126-CEFID!I126)+(CERES!H126-CERES!H126)+(CESFI!H126-CESFI!I126)</f>
        <v>0</v>
      </c>
      <c r="J126" s="88">
        <f t="shared" si="6"/>
        <v>3</v>
      </c>
      <c r="K126" s="89">
        <f t="shared" si="4"/>
        <v>265.20000000000005</v>
      </c>
      <c r="L126" s="89">
        <f t="shared" si="5"/>
        <v>0</v>
      </c>
    </row>
    <row r="127" spans="1:12" ht="15" customHeight="1" x14ac:dyDescent="0.25">
      <c r="A127" s="50"/>
      <c r="B127" s="50"/>
      <c r="C127" s="20">
        <v>13</v>
      </c>
      <c r="D127" s="30" t="s">
        <v>181</v>
      </c>
      <c r="E127" s="37" t="s">
        <v>48</v>
      </c>
      <c r="F127" s="20" t="s">
        <v>33</v>
      </c>
      <c r="G127" s="34">
        <v>777.7</v>
      </c>
      <c r="H127" s="21">
        <f>Reitoria!H127+ESAG!H127+CEART!H127+FAED!H127+CEAD!H127+CEFID!H127+CERES!H127+CESFI!H127</f>
        <v>3</v>
      </c>
      <c r="I127" s="22">
        <f>(Reitoria!H127-Reitoria!I127)+(ESAG!H127-ESAG!I127)+(CEART!H127-CEART!I127)+(FAED!H127-FAED!I127)+(CEAD!H127-CEAD!I127)+(CEFID!H127-CEFID!I127)+(CERES!H127-CERES!H127)+(CESFI!H127-CESFI!I127)</f>
        <v>0</v>
      </c>
      <c r="J127" s="88">
        <f t="shared" si="6"/>
        <v>3</v>
      </c>
      <c r="K127" s="89">
        <f t="shared" si="4"/>
        <v>2333.1000000000004</v>
      </c>
      <c r="L127" s="89">
        <f t="shared" si="5"/>
        <v>0</v>
      </c>
    </row>
    <row r="128" spans="1:12" ht="45" x14ac:dyDescent="0.25">
      <c r="A128" s="50"/>
      <c r="B128" s="50"/>
      <c r="C128" s="20">
        <v>14</v>
      </c>
      <c r="D128" s="30" t="s">
        <v>182</v>
      </c>
      <c r="E128" s="37" t="s">
        <v>48</v>
      </c>
      <c r="F128" s="20" t="s">
        <v>33</v>
      </c>
      <c r="G128" s="34">
        <v>342.83</v>
      </c>
      <c r="H128" s="21">
        <f>Reitoria!H128+ESAG!H128+CEART!H128+FAED!H128+CEAD!H128+CEFID!H128+CERES!H128+CESFI!H128</f>
        <v>3</v>
      </c>
      <c r="I128" s="22">
        <f>(Reitoria!H128-Reitoria!I128)+(ESAG!H128-ESAG!I128)+(CEART!H128-CEART!I128)+(FAED!H128-FAED!I128)+(CEAD!H128-CEAD!I128)+(CEFID!H128-CEFID!I128)+(CERES!H128-CERES!H128)+(CESFI!H128-CESFI!I128)</f>
        <v>0</v>
      </c>
      <c r="J128" s="88">
        <f t="shared" si="6"/>
        <v>3</v>
      </c>
      <c r="K128" s="89">
        <f t="shared" si="4"/>
        <v>1028.49</v>
      </c>
      <c r="L128" s="89">
        <f t="shared" si="5"/>
        <v>0</v>
      </c>
    </row>
    <row r="129" spans="1:12" ht="90" x14ac:dyDescent="0.25">
      <c r="A129" s="50"/>
      <c r="B129" s="50"/>
      <c r="C129" s="20">
        <v>15</v>
      </c>
      <c r="D129" s="30" t="s">
        <v>183</v>
      </c>
      <c r="E129" s="37" t="s">
        <v>48</v>
      </c>
      <c r="F129" s="20" t="s">
        <v>33</v>
      </c>
      <c r="G129" s="34">
        <v>30.21</v>
      </c>
      <c r="H129" s="21">
        <f>Reitoria!H129+ESAG!H129+CEART!H129+FAED!H129+CEAD!H129+CEFID!H129+CERES!H129+CESFI!H129</f>
        <v>9</v>
      </c>
      <c r="I129" s="22">
        <f>(Reitoria!H129-Reitoria!I129)+(ESAG!H129-ESAG!I129)+(CEART!H129-CEART!I129)+(FAED!H129-FAED!I129)+(CEAD!H129-CEAD!I129)+(CEFID!H129-CEFID!I129)+(CERES!H129-CERES!H129)+(CESFI!H129-CESFI!I129)</f>
        <v>0</v>
      </c>
      <c r="J129" s="88">
        <f t="shared" si="6"/>
        <v>9</v>
      </c>
      <c r="K129" s="89">
        <f t="shared" si="4"/>
        <v>271.89</v>
      </c>
      <c r="L129" s="89">
        <f t="shared" si="5"/>
        <v>0</v>
      </c>
    </row>
    <row r="130" spans="1:12" ht="90" x14ac:dyDescent="0.25">
      <c r="A130" s="50"/>
      <c r="B130" s="50"/>
      <c r="C130" s="20">
        <v>16</v>
      </c>
      <c r="D130" s="30" t="s">
        <v>184</v>
      </c>
      <c r="E130" s="37" t="s">
        <v>48</v>
      </c>
      <c r="F130" s="20" t="s">
        <v>33</v>
      </c>
      <c r="G130" s="34">
        <v>81.27</v>
      </c>
      <c r="H130" s="21">
        <f>Reitoria!H130+ESAG!H130+CEART!H130+FAED!H130+CEAD!H130+CEFID!H130+CERES!H130+CESFI!H130</f>
        <v>6</v>
      </c>
      <c r="I130" s="22">
        <f>(Reitoria!H130-Reitoria!I130)+(ESAG!H130-ESAG!I130)+(CEART!H130-CEART!I130)+(FAED!H130-FAED!I130)+(CEAD!H130-CEAD!I130)+(CEFID!H130-CEFID!I130)+(CERES!H130-CERES!H130)+(CESFI!H130-CESFI!I130)</f>
        <v>0</v>
      </c>
      <c r="J130" s="88">
        <f t="shared" si="6"/>
        <v>6</v>
      </c>
      <c r="K130" s="89">
        <f t="shared" si="4"/>
        <v>487.62</v>
      </c>
      <c r="L130" s="89">
        <f t="shared" si="5"/>
        <v>0</v>
      </c>
    </row>
    <row r="131" spans="1:12" ht="30" customHeight="1" x14ac:dyDescent="0.25">
      <c r="A131" s="50"/>
      <c r="B131" s="50"/>
      <c r="C131" s="20">
        <v>17</v>
      </c>
      <c r="D131" s="30" t="s">
        <v>185</v>
      </c>
      <c r="E131" s="37" t="s">
        <v>48</v>
      </c>
      <c r="F131" s="20" t="s">
        <v>33</v>
      </c>
      <c r="G131" s="34">
        <v>48.33</v>
      </c>
      <c r="H131" s="21">
        <f>Reitoria!H131+ESAG!H131+CEART!H131+FAED!H131+CEAD!H131+CEFID!H131+CERES!H131+CESFI!H131</f>
        <v>9</v>
      </c>
      <c r="I131" s="22">
        <f>(Reitoria!H131-Reitoria!I131)+(ESAG!H131-ESAG!I131)+(CEART!H131-CEART!I131)+(FAED!H131-FAED!I131)+(CEAD!H131-CEAD!I131)+(CEFID!H131-CEFID!I131)+(CERES!H131-CERES!H131)+(CESFI!H131-CESFI!I131)</f>
        <v>0</v>
      </c>
      <c r="J131" s="88">
        <f t="shared" si="6"/>
        <v>9</v>
      </c>
      <c r="K131" s="89">
        <f t="shared" si="4"/>
        <v>434.96999999999997</v>
      </c>
      <c r="L131" s="89">
        <f t="shared" si="5"/>
        <v>0</v>
      </c>
    </row>
    <row r="132" spans="1:12" x14ac:dyDescent="0.25">
      <c r="A132" s="50"/>
      <c r="B132" s="50"/>
      <c r="C132" s="20">
        <v>18</v>
      </c>
      <c r="D132" s="30" t="s">
        <v>186</v>
      </c>
      <c r="E132" s="37" t="s">
        <v>48</v>
      </c>
      <c r="F132" s="20" t="s">
        <v>33</v>
      </c>
      <c r="G132" s="34">
        <v>25.4</v>
      </c>
      <c r="H132" s="21">
        <f>Reitoria!H132+ESAG!H132+CEART!H132+FAED!H132+CEAD!H132+CEFID!H132+CERES!H132+CESFI!H132</f>
        <v>12</v>
      </c>
      <c r="I132" s="22">
        <f>(Reitoria!H132-Reitoria!I132)+(ESAG!H132-ESAG!I132)+(CEART!H132-CEART!I132)+(FAED!H132-FAED!I132)+(CEAD!H132-CEAD!I132)+(CEFID!H132-CEFID!I132)+(CERES!H132-CERES!H132)+(CESFI!H132-CESFI!I132)</f>
        <v>0</v>
      </c>
      <c r="J132" s="88">
        <f t="shared" si="6"/>
        <v>12</v>
      </c>
      <c r="K132" s="89">
        <f t="shared" si="4"/>
        <v>304.79999999999995</v>
      </c>
      <c r="L132" s="89">
        <f t="shared" si="5"/>
        <v>0</v>
      </c>
    </row>
    <row r="133" spans="1:12" ht="30" x14ac:dyDescent="0.25">
      <c r="A133" s="50"/>
      <c r="B133" s="50"/>
      <c r="C133" s="20">
        <v>19</v>
      </c>
      <c r="D133" s="30" t="s">
        <v>187</v>
      </c>
      <c r="E133" s="37" t="s">
        <v>48</v>
      </c>
      <c r="F133" s="20" t="s">
        <v>33</v>
      </c>
      <c r="G133" s="34">
        <v>6.53</v>
      </c>
      <c r="H133" s="21">
        <f>Reitoria!H133+ESAG!H133+CEART!H133+FAED!H133+CEAD!H133+CEFID!H133+CERES!H133+CESFI!H133</f>
        <v>33</v>
      </c>
      <c r="I133" s="22">
        <f>(Reitoria!H133-Reitoria!I133)+(ESAG!H133-ESAG!I133)+(CEART!H133-CEART!I133)+(FAED!H133-FAED!I133)+(CEAD!H133-CEAD!I133)+(CEFID!H133-CEFID!I133)+(CERES!H133-CERES!H133)+(CESFI!H133-CESFI!I133)</f>
        <v>0</v>
      </c>
      <c r="J133" s="88">
        <f t="shared" si="6"/>
        <v>33</v>
      </c>
      <c r="K133" s="89">
        <f t="shared" ref="K133:K148" si="7">G133*H133</f>
        <v>215.49</v>
      </c>
      <c r="L133" s="89">
        <f t="shared" ref="L133:L148" si="8">G133*I133</f>
        <v>0</v>
      </c>
    </row>
    <row r="134" spans="1:12" ht="45" x14ac:dyDescent="0.25">
      <c r="A134" s="50"/>
      <c r="B134" s="50"/>
      <c r="C134" s="20">
        <v>20</v>
      </c>
      <c r="D134" s="30" t="s">
        <v>188</v>
      </c>
      <c r="E134" s="37" t="s">
        <v>48</v>
      </c>
      <c r="F134" s="20" t="s">
        <v>33</v>
      </c>
      <c r="G134" s="34">
        <v>6.04</v>
      </c>
      <c r="H134" s="21">
        <f>Reitoria!H134+ESAG!H134+CEART!H134+FAED!H134+CEAD!H134+CEFID!H134+CERES!H134+CESFI!H134</f>
        <v>31</v>
      </c>
      <c r="I134" s="22">
        <f>(Reitoria!H134-Reitoria!I134)+(ESAG!H134-ESAG!I134)+(CEART!H134-CEART!I134)+(FAED!H134-FAED!I134)+(CEAD!H134-CEAD!I134)+(CEFID!H134-CEFID!I134)+(CERES!H134-CERES!H134)+(CESFI!H134-CESFI!I134)</f>
        <v>0</v>
      </c>
      <c r="J134" s="88">
        <f t="shared" si="6"/>
        <v>31</v>
      </c>
      <c r="K134" s="89">
        <f t="shared" si="7"/>
        <v>187.24</v>
      </c>
      <c r="L134" s="89">
        <f t="shared" si="8"/>
        <v>0</v>
      </c>
    </row>
    <row r="135" spans="1:12" ht="45" x14ac:dyDescent="0.25">
      <c r="A135" s="50"/>
      <c r="B135" s="50"/>
      <c r="C135" s="20">
        <v>21</v>
      </c>
      <c r="D135" s="30" t="s">
        <v>189</v>
      </c>
      <c r="E135" s="37" t="s">
        <v>48</v>
      </c>
      <c r="F135" s="20" t="s">
        <v>33</v>
      </c>
      <c r="G135" s="34">
        <v>2.04</v>
      </c>
      <c r="H135" s="21">
        <f>Reitoria!H135+ESAG!H135+CEART!H135+FAED!H135+CEAD!H135+CEFID!H135+CERES!H135+CESFI!H135</f>
        <v>15</v>
      </c>
      <c r="I135" s="22">
        <f>(Reitoria!H135-Reitoria!I135)+(ESAG!H135-ESAG!I135)+(CEART!H135-CEART!I135)+(FAED!H135-FAED!I135)+(CEAD!H135-CEAD!I135)+(CEFID!H135-CEFID!I135)+(CERES!H135-CERES!H135)+(CESFI!H135-CESFI!I135)</f>
        <v>0</v>
      </c>
      <c r="J135" s="88">
        <f t="shared" si="6"/>
        <v>15</v>
      </c>
      <c r="K135" s="89">
        <f t="shared" si="7"/>
        <v>30.6</v>
      </c>
      <c r="L135" s="89">
        <f t="shared" si="8"/>
        <v>0</v>
      </c>
    </row>
    <row r="136" spans="1:12" ht="45" x14ac:dyDescent="0.25">
      <c r="A136" s="50"/>
      <c r="B136" s="50"/>
      <c r="C136" s="20">
        <v>22</v>
      </c>
      <c r="D136" s="30" t="s">
        <v>190</v>
      </c>
      <c r="E136" s="37" t="s">
        <v>48</v>
      </c>
      <c r="F136" s="20" t="s">
        <v>33</v>
      </c>
      <c r="G136" s="34">
        <v>17.95</v>
      </c>
      <c r="H136" s="21">
        <f>Reitoria!H136+ESAG!H136+CEART!H136+FAED!H136+CEAD!H136+CEFID!H136+CERES!H136+CESFI!H136</f>
        <v>15</v>
      </c>
      <c r="I136" s="22">
        <f>(Reitoria!H136-Reitoria!I136)+(ESAG!H136-ESAG!I136)+(CEART!H136-CEART!I136)+(FAED!H136-FAED!I136)+(CEAD!H136-CEAD!I136)+(CEFID!H136-CEFID!I136)+(CERES!H136-CERES!H136)+(CESFI!H136-CESFI!I136)</f>
        <v>0</v>
      </c>
      <c r="J136" s="88">
        <f t="shared" si="6"/>
        <v>15</v>
      </c>
      <c r="K136" s="89">
        <f t="shared" si="7"/>
        <v>269.25</v>
      </c>
      <c r="L136" s="89">
        <f t="shared" si="8"/>
        <v>0</v>
      </c>
    </row>
    <row r="137" spans="1:12" ht="30" x14ac:dyDescent="0.25">
      <c r="A137" s="50"/>
      <c r="B137" s="50"/>
      <c r="C137" s="20">
        <v>23</v>
      </c>
      <c r="D137" s="30" t="s">
        <v>191</v>
      </c>
      <c r="E137" s="37" t="s">
        <v>48</v>
      </c>
      <c r="F137" s="20" t="s">
        <v>33</v>
      </c>
      <c r="G137" s="34">
        <v>8.81</v>
      </c>
      <c r="H137" s="21">
        <f>Reitoria!H137+ESAG!H137+CEART!H137+FAED!H137+CEAD!H137+CEFID!H137+CERES!H137+CESFI!H137</f>
        <v>12</v>
      </c>
      <c r="I137" s="22">
        <f>(Reitoria!H137-Reitoria!I137)+(ESAG!H137-ESAG!I137)+(CEART!H137-CEART!I137)+(FAED!H137-FAED!I137)+(CEAD!H137-CEAD!I137)+(CEFID!H137-CEFID!I137)+(CERES!H137-CERES!H137)+(CESFI!H137-CESFI!I137)</f>
        <v>0</v>
      </c>
      <c r="J137" s="88">
        <f t="shared" si="6"/>
        <v>12</v>
      </c>
      <c r="K137" s="89">
        <f t="shared" si="7"/>
        <v>105.72</v>
      </c>
      <c r="L137" s="89">
        <f t="shared" si="8"/>
        <v>0</v>
      </c>
    </row>
    <row r="138" spans="1:12" ht="45" x14ac:dyDescent="0.25">
      <c r="A138" s="50"/>
      <c r="B138" s="50"/>
      <c r="C138" s="20">
        <v>24</v>
      </c>
      <c r="D138" s="30" t="s">
        <v>192</v>
      </c>
      <c r="E138" s="37" t="s">
        <v>48</v>
      </c>
      <c r="F138" s="20" t="s">
        <v>33</v>
      </c>
      <c r="G138" s="34">
        <v>121.79</v>
      </c>
      <c r="H138" s="21">
        <f>Reitoria!H138+ESAG!H138+CEART!H138+FAED!H138+CEAD!H138+CEFID!H138+CERES!H138+CESFI!H138</f>
        <v>3</v>
      </c>
      <c r="I138" s="22">
        <f>(Reitoria!H138-Reitoria!I138)+(ESAG!H138-ESAG!I138)+(CEART!H138-CEART!I138)+(FAED!H138-FAED!I138)+(CEAD!H138-CEAD!I138)+(CEFID!H138-CEFID!I138)+(CERES!H138-CERES!H138)+(CESFI!H138-CESFI!I138)</f>
        <v>0</v>
      </c>
      <c r="J138" s="88">
        <f t="shared" si="6"/>
        <v>3</v>
      </c>
      <c r="K138" s="89">
        <f t="shared" si="7"/>
        <v>365.37</v>
      </c>
      <c r="L138" s="89">
        <f t="shared" si="8"/>
        <v>0</v>
      </c>
    </row>
    <row r="139" spans="1:12" x14ac:dyDescent="0.25">
      <c r="A139" s="50"/>
      <c r="B139" s="50"/>
      <c r="C139" s="20">
        <v>25</v>
      </c>
      <c r="D139" s="30" t="s">
        <v>193</v>
      </c>
      <c r="E139" s="37" t="s">
        <v>48</v>
      </c>
      <c r="F139" s="20" t="s">
        <v>33</v>
      </c>
      <c r="G139" s="34">
        <v>10.91</v>
      </c>
      <c r="H139" s="21">
        <f>Reitoria!H139+ESAG!H139+CEART!H139+FAED!H139+CEAD!H139+CEFID!H139+CERES!H139+CESFI!H139</f>
        <v>29</v>
      </c>
      <c r="I139" s="22">
        <f>(Reitoria!H139-Reitoria!I139)+(ESAG!H139-ESAG!I139)+(CEART!H139-CEART!I139)+(FAED!H139-FAED!I139)+(CEAD!H139-CEAD!I139)+(CEFID!H139-CEFID!I139)+(CERES!H139-CERES!H139)+(CESFI!H139-CESFI!I139)</f>
        <v>0</v>
      </c>
      <c r="J139" s="88">
        <f t="shared" si="6"/>
        <v>29</v>
      </c>
      <c r="K139" s="89">
        <f t="shared" si="7"/>
        <v>316.39</v>
      </c>
      <c r="L139" s="89">
        <f t="shared" si="8"/>
        <v>0</v>
      </c>
    </row>
    <row r="140" spans="1:12" ht="75" x14ac:dyDescent="0.25">
      <c r="A140" s="50"/>
      <c r="B140" s="50"/>
      <c r="C140" s="20">
        <v>26</v>
      </c>
      <c r="D140" s="30" t="s">
        <v>194</v>
      </c>
      <c r="E140" s="37" t="s">
        <v>48</v>
      </c>
      <c r="F140" s="20" t="s">
        <v>33</v>
      </c>
      <c r="G140" s="34">
        <v>28</v>
      </c>
      <c r="H140" s="21">
        <f>Reitoria!H140+ESAG!H140+CEART!H140+FAED!H140+CEAD!H140+CEFID!H140+CERES!H140+CESFI!H140</f>
        <v>9</v>
      </c>
      <c r="I140" s="22">
        <f>(Reitoria!H140-Reitoria!I140)+(ESAG!H140-ESAG!I140)+(CEART!H140-CEART!I140)+(FAED!H140-FAED!I140)+(CEAD!H140-CEAD!I140)+(CEFID!H140-CEFID!I140)+(CERES!H140-CERES!H140)+(CESFI!H140-CESFI!I140)</f>
        <v>0</v>
      </c>
      <c r="J140" s="88">
        <f t="shared" si="6"/>
        <v>9</v>
      </c>
      <c r="K140" s="89">
        <f t="shared" si="7"/>
        <v>252</v>
      </c>
      <c r="L140" s="89">
        <f t="shared" si="8"/>
        <v>0</v>
      </c>
    </row>
    <row r="141" spans="1:12" ht="135" x14ac:dyDescent="0.25">
      <c r="A141" s="50"/>
      <c r="B141" s="50"/>
      <c r="C141" s="20">
        <v>27</v>
      </c>
      <c r="D141" s="30" t="s">
        <v>195</v>
      </c>
      <c r="E141" s="37" t="s">
        <v>48</v>
      </c>
      <c r="F141" s="20" t="s">
        <v>33</v>
      </c>
      <c r="G141" s="34">
        <v>34.119999999999997</v>
      </c>
      <c r="H141" s="21">
        <f>Reitoria!H141+ESAG!H141+CEART!H141+FAED!H141+CEAD!H141+CEFID!H141+CERES!H141+CESFI!H141</f>
        <v>8</v>
      </c>
      <c r="I141" s="22">
        <f>(Reitoria!H141-Reitoria!I141)+(ESAG!H141-ESAG!I141)+(CEART!H141-CEART!I141)+(FAED!H141-FAED!I141)+(CEAD!H141-CEAD!I141)+(CEFID!H141-CEFID!I141)+(CERES!H141-CERES!H141)+(CESFI!H141-CESFI!I141)</f>
        <v>0</v>
      </c>
      <c r="J141" s="88">
        <f t="shared" si="6"/>
        <v>8</v>
      </c>
      <c r="K141" s="89">
        <f t="shared" si="7"/>
        <v>272.95999999999998</v>
      </c>
      <c r="L141" s="89">
        <f t="shared" si="8"/>
        <v>0</v>
      </c>
    </row>
    <row r="142" spans="1:12" ht="90" x14ac:dyDescent="0.25">
      <c r="A142" s="50"/>
      <c r="B142" s="50"/>
      <c r="C142" s="20">
        <v>28</v>
      </c>
      <c r="D142" s="30" t="s">
        <v>196</v>
      </c>
      <c r="E142" s="37" t="s">
        <v>48</v>
      </c>
      <c r="F142" s="20" t="s">
        <v>33</v>
      </c>
      <c r="G142" s="34">
        <v>29.5</v>
      </c>
      <c r="H142" s="21">
        <f>Reitoria!H142+ESAG!H142+CEART!H142+FAED!H142+CEAD!H142+CEFID!H142+CERES!H142+CESFI!H142</f>
        <v>9</v>
      </c>
      <c r="I142" s="22">
        <f>(Reitoria!H142-Reitoria!I142)+(ESAG!H142-ESAG!I142)+(CEART!H142-CEART!I142)+(FAED!H142-FAED!I142)+(CEAD!H142-CEAD!I142)+(CEFID!H142-CEFID!I142)+(CERES!H142-CERES!H142)+(CESFI!H142-CESFI!I142)</f>
        <v>0</v>
      </c>
      <c r="J142" s="88">
        <f t="shared" si="6"/>
        <v>9</v>
      </c>
      <c r="K142" s="89">
        <f t="shared" si="7"/>
        <v>265.5</v>
      </c>
      <c r="L142" s="89">
        <f t="shared" si="8"/>
        <v>0</v>
      </c>
    </row>
    <row r="143" spans="1:12" x14ac:dyDescent="0.25">
      <c r="A143" s="50"/>
      <c r="B143" s="50"/>
      <c r="C143" s="20">
        <v>29</v>
      </c>
      <c r="D143" s="30" t="s">
        <v>197</v>
      </c>
      <c r="E143" s="37" t="s">
        <v>48</v>
      </c>
      <c r="F143" s="20" t="s">
        <v>33</v>
      </c>
      <c r="G143" s="34">
        <v>231</v>
      </c>
      <c r="H143" s="21">
        <f>Reitoria!H143+ESAG!H143+CEART!H143+FAED!H143+CEAD!H143+CEFID!H143+CERES!H143+CESFI!H143</f>
        <v>2</v>
      </c>
      <c r="I143" s="22">
        <f>(Reitoria!H143-Reitoria!I143)+(ESAG!H143-ESAG!I143)+(CEART!H143-CEART!I143)+(FAED!H143-FAED!I143)+(CEAD!H143-CEAD!I143)+(CEFID!H143-CEFID!I143)+(CERES!H143-CERES!H143)+(CESFI!H143-CESFI!I143)</f>
        <v>0</v>
      </c>
      <c r="J143" s="88">
        <f t="shared" si="6"/>
        <v>2</v>
      </c>
      <c r="K143" s="89">
        <f t="shared" si="7"/>
        <v>462</v>
      </c>
      <c r="L143" s="89">
        <f t="shared" si="8"/>
        <v>0</v>
      </c>
    </row>
    <row r="144" spans="1:12" x14ac:dyDescent="0.25">
      <c r="A144" s="50"/>
      <c r="B144" s="50"/>
      <c r="C144" s="20">
        <v>30</v>
      </c>
      <c r="D144" s="30" t="s">
        <v>198</v>
      </c>
      <c r="E144" s="37" t="s">
        <v>48</v>
      </c>
      <c r="F144" s="20" t="s">
        <v>33</v>
      </c>
      <c r="G144" s="34">
        <v>1.9</v>
      </c>
      <c r="H144" s="21">
        <f>Reitoria!H144+ESAG!H144+CEART!H144+FAED!H144+CEAD!H144+CEFID!H144+CERES!H144+CESFI!H144</f>
        <v>2</v>
      </c>
      <c r="I144" s="22">
        <f>(Reitoria!H144-Reitoria!I144)+(ESAG!H144-ESAG!I144)+(CEART!H144-CEART!I144)+(FAED!H144-FAED!I144)+(CEAD!H144-CEAD!I144)+(CEFID!H144-CEFID!I144)+(CERES!H144-CERES!H144)+(CESFI!H144-CESFI!I144)</f>
        <v>0</v>
      </c>
      <c r="J144" s="88">
        <f t="shared" si="6"/>
        <v>2</v>
      </c>
      <c r="K144" s="89">
        <f t="shared" si="7"/>
        <v>3.8</v>
      </c>
      <c r="L144" s="89">
        <f t="shared" si="8"/>
        <v>0</v>
      </c>
    </row>
    <row r="145" spans="1:12" ht="30" x14ac:dyDescent="0.25">
      <c r="A145" s="50"/>
      <c r="B145" s="50"/>
      <c r="C145" s="20">
        <v>31</v>
      </c>
      <c r="D145" s="30" t="s">
        <v>199</v>
      </c>
      <c r="E145" s="37" t="s">
        <v>48</v>
      </c>
      <c r="F145" s="20" t="s">
        <v>33</v>
      </c>
      <c r="G145" s="34">
        <v>41.4</v>
      </c>
      <c r="H145" s="21">
        <f>Reitoria!H145+ESAG!H145+CEART!H145+FAED!H145+CEAD!H145+CEFID!H145+CERES!H145+CESFI!H145</f>
        <v>2</v>
      </c>
      <c r="I145" s="22">
        <f>(Reitoria!H145-Reitoria!I145)+(ESAG!H145-ESAG!I145)+(CEART!H145-CEART!I145)+(FAED!H145-FAED!I145)+(CEAD!H145-CEAD!I145)+(CEFID!H145-CEFID!I145)+(CERES!H145-CERES!H145)+(CESFI!H145-CESFI!I145)</f>
        <v>0</v>
      </c>
      <c r="J145" s="88">
        <f t="shared" si="6"/>
        <v>2</v>
      </c>
      <c r="K145" s="89">
        <f t="shared" si="7"/>
        <v>82.8</v>
      </c>
      <c r="L145" s="89">
        <f t="shared" si="8"/>
        <v>0</v>
      </c>
    </row>
    <row r="146" spans="1:12" x14ac:dyDescent="0.25">
      <c r="A146" s="50"/>
      <c r="B146" s="50"/>
      <c r="C146" s="20">
        <v>32</v>
      </c>
      <c r="D146" s="30" t="s">
        <v>200</v>
      </c>
      <c r="E146" s="37" t="s">
        <v>48</v>
      </c>
      <c r="F146" s="20" t="s">
        <v>33</v>
      </c>
      <c r="G146" s="34">
        <v>6.9</v>
      </c>
      <c r="H146" s="21">
        <f>Reitoria!H146+ESAG!H146+CEART!H146+FAED!H146+CEAD!H146+CEFID!H146+CERES!H146+CESFI!H146</f>
        <v>2</v>
      </c>
      <c r="I146" s="22">
        <f>(Reitoria!H146-Reitoria!I146)+(ESAG!H146-ESAG!I146)+(CEART!H146-CEART!I146)+(FAED!H146-FAED!I146)+(CEAD!H146-CEAD!I146)+(CEFID!H146-CEFID!I146)+(CERES!H146-CERES!H146)+(CESFI!H146-CESFI!I146)</f>
        <v>0</v>
      </c>
      <c r="J146" s="88">
        <f t="shared" si="6"/>
        <v>2</v>
      </c>
      <c r="K146" s="89">
        <f t="shared" si="7"/>
        <v>13.8</v>
      </c>
      <c r="L146" s="89">
        <f t="shared" si="8"/>
        <v>0</v>
      </c>
    </row>
    <row r="147" spans="1:12" ht="60" customHeight="1" x14ac:dyDescent="0.25">
      <c r="A147" s="50"/>
      <c r="B147" s="50"/>
      <c r="C147" s="20">
        <v>33</v>
      </c>
      <c r="D147" s="30" t="s">
        <v>201</v>
      </c>
      <c r="E147" s="37" t="s">
        <v>48</v>
      </c>
      <c r="F147" s="20" t="s">
        <v>33</v>
      </c>
      <c r="G147" s="34">
        <v>330.8</v>
      </c>
      <c r="H147" s="21">
        <f>Reitoria!H147+ESAG!H147+CEART!H147+FAED!H147+CEAD!H147+CEFID!H147+CERES!H147+CESFI!H147</f>
        <v>2</v>
      </c>
      <c r="I147" s="22">
        <f>(Reitoria!H147-Reitoria!I147)+(ESAG!H147-ESAG!I147)+(CEART!H147-CEART!I147)+(FAED!H147-FAED!I147)+(CEAD!H147-CEAD!I147)+(CEFID!H147-CEFID!I147)+(CERES!H147-CERES!H147)+(CESFI!H147-CESFI!I147)</f>
        <v>0</v>
      </c>
      <c r="J147" s="88">
        <f t="shared" si="6"/>
        <v>2</v>
      </c>
      <c r="K147" s="89">
        <f t="shared" si="7"/>
        <v>661.6</v>
      </c>
      <c r="L147" s="89">
        <f t="shared" si="8"/>
        <v>0</v>
      </c>
    </row>
    <row r="148" spans="1:12" ht="30" x14ac:dyDescent="0.25">
      <c r="A148" s="51"/>
      <c r="B148" s="51"/>
      <c r="C148" s="20">
        <v>34</v>
      </c>
      <c r="D148" s="30" t="s">
        <v>202</v>
      </c>
      <c r="E148" s="37" t="s">
        <v>48</v>
      </c>
      <c r="F148" s="20" t="s">
        <v>33</v>
      </c>
      <c r="G148" s="34">
        <v>171.24</v>
      </c>
      <c r="H148" s="21">
        <f>Reitoria!H148+ESAG!H148+CEART!H148+FAED!H148+CEAD!H148+CEFID!H148+CERES!H148+CESFI!H148</f>
        <v>2</v>
      </c>
      <c r="I148" s="22">
        <f>(Reitoria!H148-Reitoria!I148)+(ESAG!H148-ESAG!I148)+(CEART!H148-CEART!I148)+(FAED!H148-FAED!I148)+(CEAD!H148-CEAD!I148)+(CEFID!H148-CEFID!I148)+(CERES!H148-CERES!H148)+(CESFI!H148-CESFI!I148)</f>
        <v>0</v>
      </c>
      <c r="J148" s="88">
        <f t="shared" si="6"/>
        <v>2</v>
      </c>
      <c r="K148" s="89">
        <f t="shared" si="7"/>
        <v>342.48</v>
      </c>
      <c r="L148" s="89">
        <f t="shared" si="8"/>
        <v>0</v>
      </c>
    </row>
    <row r="149" spans="1:12" ht="15.75" x14ac:dyDescent="0.25">
      <c r="G149" s="1"/>
      <c r="H149" s="1"/>
      <c r="I149" s="1"/>
      <c r="J149" s="1"/>
      <c r="K149" s="90">
        <f>SUM(K4:K148)</f>
        <v>99723.010000000038</v>
      </c>
      <c r="L149" s="90">
        <f>SUM(L4:L148)</f>
        <v>0</v>
      </c>
    </row>
    <row r="150" spans="1:12" x14ac:dyDescent="0.25">
      <c r="D150" s="40" t="s">
        <v>207</v>
      </c>
      <c r="G150" s="1"/>
      <c r="H150" s="1"/>
      <c r="I150" s="1"/>
      <c r="J150" s="1"/>
    </row>
    <row r="151" spans="1:12" ht="15.75" x14ac:dyDescent="0.25">
      <c r="D151" s="40" t="s">
        <v>208</v>
      </c>
      <c r="G151" s="1"/>
      <c r="H151" s="65" t="s">
        <v>218</v>
      </c>
      <c r="I151" s="66"/>
      <c r="J151" s="66"/>
      <c r="K151" s="66"/>
      <c r="L151" s="67"/>
    </row>
    <row r="152" spans="1:12" ht="33.75" customHeight="1" x14ac:dyDescent="0.25">
      <c r="D152" s="40" t="s">
        <v>209</v>
      </c>
      <c r="G152" s="1"/>
      <c r="H152" s="68" t="s">
        <v>212</v>
      </c>
      <c r="I152" s="69"/>
      <c r="J152" s="69"/>
      <c r="K152" s="69"/>
      <c r="L152" s="70"/>
    </row>
    <row r="153" spans="1:12" ht="15.75" x14ac:dyDescent="0.25">
      <c r="G153" s="1"/>
      <c r="H153" s="71" t="s">
        <v>219</v>
      </c>
      <c r="I153" s="72"/>
      <c r="J153" s="72"/>
      <c r="K153" s="72"/>
      <c r="L153" s="73"/>
    </row>
    <row r="154" spans="1:12" ht="16.5" customHeight="1" x14ac:dyDescent="0.25">
      <c r="G154" s="1"/>
      <c r="H154" s="74" t="s">
        <v>213</v>
      </c>
      <c r="I154" s="75"/>
      <c r="J154" s="75"/>
      <c r="K154" s="75"/>
      <c r="L154" s="76">
        <f>K149</f>
        <v>99723.010000000038</v>
      </c>
    </row>
    <row r="155" spans="1:12" ht="16.5" customHeight="1" x14ac:dyDescent="0.25">
      <c r="G155" s="1"/>
      <c r="H155" s="77" t="s">
        <v>214</v>
      </c>
      <c r="I155" s="78"/>
      <c r="J155" s="78"/>
      <c r="K155" s="78"/>
      <c r="L155" s="79">
        <f>L149</f>
        <v>0</v>
      </c>
    </row>
    <row r="156" spans="1:12" ht="16.5" customHeight="1" x14ac:dyDescent="0.25">
      <c r="G156" s="1"/>
      <c r="H156" s="77" t="s">
        <v>215</v>
      </c>
      <c r="I156" s="78"/>
      <c r="J156" s="78"/>
      <c r="K156" s="78"/>
      <c r="L156" s="80">
        <v>0</v>
      </c>
    </row>
    <row r="157" spans="1:12" ht="16.5" customHeight="1" x14ac:dyDescent="0.25">
      <c r="G157" s="1"/>
      <c r="H157" s="81" t="s">
        <v>216</v>
      </c>
      <c r="I157" s="82"/>
      <c r="J157" s="82"/>
      <c r="K157" s="82"/>
      <c r="L157" s="83">
        <f>L155/L154</f>
        <v>0</v>
      </c>
    </row>
    <row r="158" spans="1:12" ht="16.5" customHeight="1" x14ac:dyDescent="0.25">
      <c r="G158" s="1"/>
      <c r="H158" s="84" t="s">
        <v>217</v>
      </c>
      <c r="I158" s="85"/>
      <c r="J158" s="85"/>
      <c r="K158" s="85"/>
      <c r="L158" s="86"/>
    </row>
    <row r="159" spans="1:12" ht="30" customHeight="1" x14ac:dyDescent="0.25">
      <c r="G159" s="1"/>
      <c r="H159" s="1"/>
      <c r="I159" s="1"/>
      <c r="J159" s="1"/>
    </row>
    <row r="160" spans="1:12" x14ac:dyDescent="0.25">
      <c r="G160" s="1"/>
      <c r="H160" s="1"/>
      <c r="I160" s="1"/>
      <c r="J160" s="1"/>
    </row>
    <row r="161" spans="7:10" ht="15" customHeight="1" x14ac:dyDescent="0.25">
      <c r="G161" s="1"/>
      <c r="H161" s="1"/>
      <c r="I161" s="1"/>
      <c r="J161" s="1"/>
    </row>
    <row r="162" spans="7:10" ht="45" customHeight="1" x14ac:dyDescent="0.25">
      <c r="G162" s="1"/>
      <c r="H162" s="1"/>
      <c r="I162" s="1"/>
      <c r="J162" s="1"/>
    </row>
    <row r="163" spans="7:10" ht="30" customHeight="1" x14ac:dyDescent="0.25">
      <c r="G163" s="1"/>
      <c r="H163" s="1"/>
      <c r="I163" s="1"/>
      <c r="J163" s="1"/>
    </row>
    <row r="164" spans="7:10" x14ac:dyDescent="0.25">
      <c r="G164" s="1"/>
      <c r="H164" s="1"/>
      <c r="I164" s="1"/>
      <c r="J164" s="1"/>
    </row>
    <row r="165" spans="7:10" ht="15" customHeight="1" x14ac:dyDescent="0.25">
      <c r="G165" s="1"/>
      <c r="H165" s="1"/>
      <c r="I165" s="1"/>
      <c r="J165" s="1"/>
    </row>
    <row r="166" spans="7:10" ht="15" customHeight="1" x14ac:dyDescent="0.25">
      <c r="G166" s="1"/>
      <c r="H166" s="1"/>
      <c r="I166" s="1"/>
      <c r="J166" s="1"/>
    </row>
    <row r="167" spans="7:10" ht="15" customHeight="1" x14ac:dyDescent="0.25">
      <c r="G167" s="1"/>
      <c r="H167" s="1"/>
      <c r="I167" s="1"/>
      <c r="J167" s="1"/>
    </row>
    <row r="168" spans="7:10" ht="30" customHeight="1" x14ac:dyDescent="0.25">
      <c r="G168" s="1"/>
      <c r="H168" s="1"/>
      <c r="I168" s="1"/>
      <c r="J168" s="1"/>
    </row>
    <row r="169" spans="7:10" ht="30" customHeight="1" x14ac:dyDescent="0.25">
      <c r="G169" s="1"/>
      <c r="H169" s="1"/>
      <c r="I169" s="1"/>
      <c r="J169" s="1"/>
    </row>
    <row r="170" spans="7:10" ht="30" customHeight="1" x14ac:dyDescent="0.25">
      <c r="G170" s="1"/>
      <c r="H170" s="1"/>
      <c r="I170" s="1"/>
      <c r="J170" s="1"/>
    </row>
    <row r="171" spans="7:10" x14ac:dyDescent="0.25">
      <c r="G171" s="1"/>
      <c r="H171" s="1"/>
      <c r="I171" s="1"/>
      <c r="J171" s="1"/>
    </row>
    <row r="172" spans="7:10" x14ac:dyDescent="0.25">
      <c r="G172" s="1"/>
      <c r="H172" s="1"/>
      <c r="I172" s="1"/>
      <c r="J172" s="1"/>
    </row>
    <row r="173" spans="7:10" x14ac:dyDescent="0.25">
      <c r="G173" s="1"/>
      <c r="H173" s="1"/>
      <c r="I173" s="1"/>
      <c r="J173" s="1"/>
    </row>
    <row r="174" spans="7:10" x14ac:dyDescent="0.25">
      <c r="G174" s="1"/>
      <c r="H174" s="1"/>
      <c r="I174" s="1"/>
      <c r="J174" s="1"/>
    </row>
    <row r="175" spans="7:10" ht="30" customHeight="1" x14ac:dyDescent="0.25">
      <c r="G175" s="1"/>
      <c r="H175" s="1"/>
      <c r="I175" s="1"/>
      <c r="J175" s="1"/>
    </row>
    <row r="176" spans="7:10" x14ac:dyDescent="0.25">
      <c r="G176" s="1"/>
      <c r="H176" s="1"/>
      <c r="I176" s="1"/>
      <c r="J176" s="1"/>
    </row>
    <row r="177" spans="7:10" x14ac:dyDescent="0.25">
      <c r="G177" s="1"/>
      <c r="H177" s="1"/>
      <c r="I177" s="1"/>
      <c r="J177" s="1"/>
    </row>
    <row r="178" spans="7:10" ht="15" customHeight="1" x14ac:dyDescent="0.25">
      <c r="G178" s="1"/>
      <c r="H178" s="1"/>
      <c r="I178" s="1"/>
      <c r="J178" s="1"/>
    </row>
    <row r="179" spans="7:10" ht="15" customHeight="1" x14ac:dyDescent="0.25">
      <c r="G179" s="1"/>
      <c r="H179" s="1"/>
      <c r="I179" s="1"/>
      <c r="J179" s="1"/>
    </row>
    <row r="180" spans="7:10" ht="30" customHeight="1" x14ac:dyDescent="0.25">
      <c r="G180" s="1"/>
      <c r="H180" s="1"/>
      <c r="I180" s="1"/>
      <c r="J180" s="1"/>
    </row>
    <row r="181" spans="7:10" ht="30" customHeight="1" x14ac:dyDescent="0.25">
      <c r="G181" s="1"/>
      <c r="H181" s="1"/>
      <c r="I181" s="1"/>
      <c r="J181" s="1"/>
    </row>
    <row r="182" spans="7:10" ht="30" customHeight="1" x14ac:dyDescent="0.25">
      <c r="G182" s="1"/>
      <c r="H182" s="1"/>
      <c r="I182" s="1"/>
      <c r="J182" s="1"/>
    </row>
    <row r="183" spans="7:10" ht="30" customHeight="1" x14ac:dyDescent="0.25">
      <c r="G183" s="1"/>
      <c r="H183" s="1"/>
      <c r="I183" s="1"/>
      <c r="J183" s="1"/>
    </row>
    <row r="184" spans="7:10" ht="30" customHeight="1" x14ac:dyDescent="0.25">
      <c r="G184" s="1"/>
      <c r="H184" s="1"/>
      <c r="I184" s="1"/>
      <c r="J184" s="1"/>
    </row>
    <row r="185" spans="7:10" x14ac:dyDescent="0.25">
      <c r="G185" s="1"/>
      <c r="H185" s="1"/>
      <c r="I185" s="1"/>
      <c r="J185" s="1"/>
    </row>
    <row r="186" spans="7:10" x14ac:dyDescent="0.25">
      <c r="G186" s="1"/>
      <c r="H186" s="1"/>
      <c r="I186" s="1"/>
      <c r="J186" s="1"/>
    </row>
    <row r="187" spans="7:10" x14ac:dyDescent="0.25">
      <c r="G187" s="1"/>
      <c r="H187" s="1"/>
      <c r="I187" s="1"/>
      <c r="J187" s="1"/>
    </row>
    <row r="188" spans="7:10" x14ac:dyDescent="0.25">
      <c r="G188" s="1"/>
      <c r="H188" s="1"/>
      <c r="I188" s="1"/>
      <c r="J188" s="1"/>
    </row>
    <row r="189" spans="7:10" x14ac:dyDescent="0.25">
      <c r="G189" s="1"/>
      <c r="H189" s="1"/>
      <c r="I189" s="1"/>
      <c r="J189" s="1"/>
    </row>
    <row r="190" spans="7:10" x14ac:dyDescent="0.25">
      <c r="G190" s="1"/>
      <c r="H190" s="1"/>
      <c r="I190" s="1"/>
      <c r="J190" s="1"/>
    </row>
    <row r="191" spans="7:10" x14ac:dyDescent="0.25">
      <c r="G191" s="1"/>
      <c r="H191" s="1"/>
      <c r="I191" s="1"/>
      <c r="J191" s="1"/>
    </row>
    <row r="192" spans="7:10" ht="30" customHeight="1" x14ac:dyDescent="0.25">
      <c r="G192" s="1"/>
      <c r="H192" s="1"/>
      <c r="I192" s="1"/>
      <c r="J192" s="1"/>
    </row>
    <row r="193" spans="7:10" x14ac:dyDescent="0.25">
      <c r="G193" s="1"/>
      <c r="H193" s="1"/>
      <c r="I193" s="1"/>
      <c r="J193" s="1"/>
    </row>
    <row r="194" spans="7:10" x14ac:dyDescent="0.25">
      <c r="G194" s="1"/>
      <c r="H194" s="1"/>
      <c r="I194" s="1"/>
      <c r="J194" s="1"/>
    </row>
    <row r="195" spans="7:10" ht="15" customHeight="1" x14ac:dyDescent="0.25">
      <c r="G195" s="1"/>
      <c r="H195" s="1"/>
      <c r="I195" s="1"/>
      <c r="J195" s="1"/>
    </row>
    <row r="196" spans="7:10" x14ac:dyDescent="0.25">
      <c r="G196" s="1"/>
      <c r="H196" s="1"/>
      <c r="I196" s="1"/>
      <c r="J196" s="1"/>
    </row>
    <row r="197" spans="7:10" ht="15" customHeight="1" x14ac:dyDescent="0.25">
      <c r="G197" s="1"/>
      <c r="H197" s="1"/>
      <c r="I197" s="1"/>
      <c r="J197" s="1"/>
    </row>
    <row r="198" spans="7:10" ht="15" customHeight="1" x14ac:dyDescent="0.25">
      <c r="G198" s="1"/>
      <c r="H198" s="1"/>
      <c r="I198" s="1"/>
      <c r="J198" s="1"/>
    </row>
    <row r="199" spans="7:10" ht="15" customHeight="1" x14ac:dyDescent="0.25">
      <c r="G199" s="1"/>
      <c r="H199" s="1"/>
      <c r="I199" s="1"/>
      <c r="J199" s="1"/>
    </row>
    <row r="200" spans="7:10" ht="15" customHeight="1" x14ac:dyDescent="0.25">
      <c r="G200" s="1"/>
      <c r="H200" s="1"/>
      <c r="I200" s="1"/>
      <c r="J200" s="1"/>
    </row>
    <row r="201" spans="7:10" ht="30" customHeight="1" x14ac:dyDescent="0.25">
      <c r="G201" s="1"/>
      <c r="H201" s="1"/>
      <c r="I201" s="1"/>
      <c r="J201" s="1"/>
    </row>
    <row r="202" spans="7:10" ht="15" customHeight="1" x14ac:dyDescent="0.25">
      <c r="G202" s="1"/>
      <c r="H202" s="1"/>
      <c r="I202" s="1"/>
      <c r="J202" s="1"/>
    </row>
    <row r="203" spans="7:10" ht="15" customHeight="1" x14ac:dyDescent="0.25">
      <c r="G203" s="1"/>
      <c r="H203" s="1"/>
      <c r="I203" s="1"/>
      <c r="J203" s="1"/>
    </row>
    <row r="204" spans="7:10" ht="15" customHeight="1" x14ac:dyDescent="0.25">
      <c r="G204" s="1"/>
      <c r="H204" s="1"/>
      <c r="I204" s="1"/>
      <c r="J204" s="1"/>
    </row>
    <row r="205" spans="7:10" ht="15" customHeight="1" x14ac:dyDescent="0.25">
      <c r="G205" s="1"/>
      <c r="H205" s="1"/>
      <c r="I205" s="1"/>
      <c r="J205" s="1"/>
    </row>
    <row r="206" spans="7:10" ht="15" customHeight="1" x14ac:dyDescent="0.25">
      <c r="G206" s="1"/>
      <c r="H206" s="1"/>
      <c r="I206" s="1"/>
      <c r="J206" s="1"/>
    </row>
    <row r="207" spans="7:10" ht="30" customHeight="1" x14ac:dyDescent="0.25">
      <c r="G207" s="1"/>
      <c r="H207" s="1"/>
      <c r="I207" s="1"/>
      <c r="J207" s="1"/>
    </row>
    <row r="208" spans="7:10" x14ac:dyDescent="0.25">
      <c r="G208" s="1"/>
      <c r="H208" s="1"/>
      <c r="I208" s="1"/>
      <c r="J208" s="1"/>
    </row>
    <row r="209" spans="7:10" x14ac:dyDescent="0.25">
      <c r="G209" s="1"/>
      <c r="H209" s="1"/>
      <c r="I209" s="1"/>
      <c r="J209" s="1"/>
    </row>
    <row r="210" spans="7:10" ht="15" customHeight="1" x14ac:dyDescent="0.25">
      <c r="G210" s="1"/>
      <c r="H210" s="1"/>
      <c r="I210" s="1"/>
      <c r="J210" s="1"/>
    </row>
    <row r="211" spans="7:10" ht="15" customHeight="1" x14ac:dyDescent="0.25">
      <c r="G211" s="1"/>
      <c r="H211" s="1"/>
      <c r="I211" s="1"/>
      <c r="J211" s="1"/>
    </row>
    <row r="212" spans="7:10" ht="30" customHeight="1" x14ac:dyDescent="0.25">
      <c r="G212" s="1"/>
      <c r="H212" s="1"/>
      <c r="I212" s="1"/>
      <c r="J212" s="1"/>
    </row>
    <row r="213" spans="7:10" ht="15" customHeight="1" x14ac:dyDescent="0.25">
      <c r="G213" s="1"/>
      <c r="H213" s="1"/>
      <c r="I213" s="1"/>
      <c r="J213" s="1"/>
    </row>
    <row r="214" spans="7:10" ht="15" customHeight="1" x14ac:dyDescent="0.25">
      <c r="G214" s="1"/>
      <c r="H214" s="1"/>
      <c r="I214" s="1"/>
      <c r="J214" s="1"/>
    </row>
    <row r="215" spans="7:10" ht="15" customHeight="1" x14ac:dyDescent="0.25">
      <c r="G215" s="1"/>
      <c r="H215" s="1"/>
      <c r="I215" s="1"/>
      <c r="J215" s="1"/>
    </row>
    <row r="216" spans="7:10" ht="15" customHeight="1" x14ac:dyDescent="0.25">
      <c r="G216" s="1"/>
      <c r="H216" s="1"/>
      <c r="I216" s="1"/>
      <c r="J216" s="1"/>
    </row>
    <row r="217" spans="7:10" x14ac:dyDescent="0.25">
      <c r="G217" s="1"/>
      <c r="H217" s="1"/>
      <c r="I217" s="1"/>
      <c r="J217" s="1"/>
    </row>
    <row r="218" spans="7:10" ht="30" customHeight="1" x14ac:dyDescent="0.25">
      <c r="G218" s="1"/>
      <c r="H218" s="1"/>
      <c r="I218" s="1"/>
      <c r="J218" s="1"/>
    </row>
    <row r="219" spans="7:10" x14ac:dyDescent="0.25">
      <c r="G219" s="1"/>
      <c r="H219" s="1"/>
      <c r="I219" s="1"/>
      <c r="J219" s="1"/>
    </row>
    <row r="220" spans="7:10" ht="15" customHeight="1" x14ac:dyDescent="0.25">
      <c r="G220" s="1"/>
      <c r="H220" s="1"/>
      <c r="I220" s="1"/>
      <c r="J220" s="1"/>
    </row>
    <row r="221" spans="7:10" ht="15" customHeight="1" x14ac:dyDescent="0.25">
      <c r="G221" s="1"/>
      <c r="H221" s="1"/>
      <c r="I221" s="1"/>
      <c r="J221" s="1"/>
    </row>
    <row r="222" spans="7:10" x14ac:dyDescent="0.25">
      <c r="G222" s="1"/>
      <c r="H222" s="1"/>
      <c r="I222" s="1"/>
      <c r="J222" s="1"/>
    </row>
    <row r="223" spans="7:10" x14ac:dyDescent="0.25">
      <c r="G223" s="1"/>
      <c r="H223" s="1"/>
      <c r="I223" s="1"/>
      <c r="J223" s="1"/>
    </row>
    <row r="224" spans="7:10" ht="15" customHeight="1" x14ac:dyDescent="0.25">
      <c r="G224" s="1"/>
      <c r="H224" s="1"/>
      <c r="I224" s="1"/>
      <c r="J224" s="1"/>
    </row>
    <row r="225" spans="7:10" x14ac:dyDescent="0.25">
      <c r="G225" s="1"/>
      <c r="H225" s="1"/>
      <c r="I225" s="1"/>
      <c r="J225" s="1"/>
    </row>
    <row r="226" spans="7:10" ht="15" customHeight="1" x14ac:dyDescent="0.25">
      <c r="G226" s="1"/>
      <c r="H226" s="1"/>
      <c r="I226" s="1"/>
      <c r="J226" s="1"/>
    </row>
    <row r="227" spans="7:10" x14ac:dyDescent="0.25">
      <c r="G227" s="1"/>
      <c r="H227" s="1"/>
      <c r="I227" s="1"/>
      <c r="J227" s="1"/>
    </row>
    <row r="228" spans="7:10" ht="15" customHeight="1" x14ac:dyDescent="0.25">
      <c r="G228" s="1"/>
      <c r="H228" s="1"/>
      <c r="I228" s="1"/>
      <c r="J228" s="1"/>
    </row>
    <row r="229" spans="7:10" ht="15" customHeight="1" x14ac:dyDescent="0.25">
      <c r="G229" s="1"/>
      <c r="H229" s="1"/>
      <c r="I229" s="1"/>
      <c r="J229" s="1"/>
    </row>
    <row r="230" spans="7:10" ht="15" customHeight="1" x14ac:dyDescent="0.25">
      <c r="G230" s="1"/>
      <c r="H230" s="1"/>
      <c r="I230" s="1"/>
      <c r="J230" s="1"/>
    </row>
    <row r="231" spans="7:10" x14ac:dyDescent="0.25">
      <c r="G231" s="1"/>
      <c r="H231" s="1"/>
      <c r="I231" s="1"/>
      <c r="J231" s="1"/>
    </row>
    <row r="232" spans="7:10" ht="30" customHeight="1" x14ac:dyDescent="0.25">
      <c r="G232" s="1"/>
      <c r="H232" s="1"/>
      <c r="I232" s="1"/>
      <c r="J232" s="1"/>
    </row>
    <row r="233" spans="7:10" ht="30" customHeight="1" x14ac:dyDescent="0.25">
      <c r="G233" s="1"/>
      <c r="H233" s="1"/>
      <c r="I233" s="1"/>
      <c r="J233" s="1"/>
    </row>
    <row r="234" spans="7:10" x14ac:dyDescent="0.25">
      <c r="G234" s="1"/>
      <c r="H234" s="1"/>
      <c r="I234" s="1"/>
      <c r="J234" s="1"/>
    </row>
    <row r="235" spans="7:10" ht="15" customHeight="1" x14ac:dyDescent="0.25">
      <c r="G235" s="1"/>
      <c r="H235" s="1"/>
      <c r="I235" s="1"/>
      <c r="J235" s="1"/>
    </row>
    <row r="236" spans="7:10" ht="15" customHeight="1" x14ac:dyDescent="0.25">
      <c r="G236" s="1"/>
      <c r="H236" s="1"/>
      <c r="I236" s="1"/>
      <c r="J236" s="1"/>
    </row>
    <row r="237" spans="7:10" ht="30" customHeight="1" x14ac:dyDescent="0.25">
      <c r="G237" s="1"/>
      <c r="H237" s="1"/>
      <c r="I237" s="1"/>
      <c r="J237" s="1"/>
    </row>
    <row r="238" spans="7:10" ht="15" customHeight="1" x14ac:dyDescent="0.25">
      <c r="G238" s="1"/>
      <c r="H238" s="1"/>
      <c r="I238" s="1"/>
      <c r="J238" s="1"/>
    </row>
    <row r="239" spans="7:10" x14ac:dyDescent="0.25">
      <c r="G239" s="1"/>
      <c r="H239" s="1"/>
      <c r="I239" s="1"/>
      <c r="J239" s="1"/>
    </row>
    <row r="240" spans="7:10" x14ac:dyDescent="0.25">
      <c r="G240" s="1"/>
      <c r="H240" s="1"/>
      <c r="I240" s="1"/>
      <c r="J240" s="1"/>
    </row>
    <row r="241" spans="7:10" x14ac:dyDescent="0.25">
      <c r="G241" s="1"/>
      <c r="H241" s="1"/>
      <c r="I241" s="1"/>
      <c r="J241" s="1"/>
    </row>
    <row r="242" spans="7:10" x14ac:dyDescent="0.25">
      <c r="G242" s="1"/>
      <c r="H242" s="1"/>
      <c r="I242" s="1"/>
      <c r="J242" s="1"/>
    </row>
    <row r="243" spans="7:10" x14ac:dyDescent="0.25">
      <c r="G243" s="1"/>
      <c r="H243" s="1"/>
      <c r="I243" s="1"/>
      <c r="J243" s="1"/>
    </row>
    <row r="244" spans="7:10" x14ac:dyDescent="0.25">
      <c r="G244" s="1"/>
      <c r="H244" s="1"/>
      <c r="I244" s="1"/>
      <c r="J244" s="1"/>
    </row>
    <row r="245" spans="7:10" x14ac:dyDescent="0.25">
      <c r="G245" s="1"/>
      <c r="H245" s="1"/>
      <c r="I245" s="1"/>
      <c r="J245" s="1"/>
    </row>
    <row r="246" spans="7:10" ht="15" customHeight="1" x14ac:dyDescent="0.25">
      <c r="G246" s="1"/>
      <c r="H246" s="1"/>
      <c r="I246" s="1"/>
      <c r="J246" s="1"/>
    </row>
    <row r="247" spans="7:10" x14ac:dyDescent="0.25">
      <c r="G247" s="1"/>
      <c r="H247" s="1"/>
      <c r="I247" s="1"/>
      <c r="J247" s="1"/>
    </row>
    <row r="248" spans="7:10" ht="30" customHeight="1" x14ac:dyDescent="0.25">
      <c r="G248" s="1"/>
      <c r="H248" s="1"/>
      <c r="I248" s="1"/>
      <c r="J248" s="1"/>
    </row>
    <row r="249" spans="7:10" x14ac:dyDescent="0.25">
      <c r="G249" s="1"/>
      <c r="H249" s="1"/>
      <c r="I249" s="1"/>
      <c r="J249" s="1"/>
    </row>
    <row r="250" spans="7:10" x14ac:dyDescent="0.25">
      <c r="G250" s="1"/>
      <c r="H250" s="1"/>
      <c r="I250" s="1"/>
      <c r="J250" s="1"/>
    </row>
    <row r="251" spans="7:10" x14ac:dyDescent="0.25">
      <c r="G251" s="1"/>
      <c r="H251" s="1"/>
      <c r="I251" s="1"/>
      <c r="J251" s="1"/>
    </row>
    <row r="252" spans="7:10" ht="30" customHeight="1" x14ac:dyDescent="0.25">
      <c r="G252" s="1"/>
      <c r="H252" s="1"/>
      <c r="I252" s="1"/>
      <c r="J252" s="1"/>
    </row>
    <row r="253" spans="7:10" x14ac:dyDescent="0.25">
      <c r="G253" s="1"/>
      <c r="H253" s="1"/>
      <c r="I253" s="1"/>
      <c r="J253" s="1"/>
    </row>
    <row r="254" spans="7:10" ht="30" customHeight="1" x14ac:dyDescent="0.25">
      <c r="G254" s="1"/>
      <c r="H254" s="1"/>
      <c r="I254" s="1"/>
      <c r="J254" s="1"/>
    </row>
    <row r="255" spans="7:10" ht="30" customHeight="1" x14ac:dyDescent="0.25">
      <c r="G255" s="1"/>
      <c r="H255" s="1"/>
      <c r="I255" s="1"/>
      <c r="J255" s="1"/>
    </row>
    <row r="256" spans="7:10" x14ac:dyDescent="0.25">
      <c r="G256" s="1"/>
      <c r="H256" s="1"/>
      <c r="I256" s="1"/>
      <c r="J256" s="1"/>
    </row>
    <row r="257" spans="7:10" ht="30" customHeight="1" x14ac:dyDescent="0.25">
      <c r="G257" s="1"/>
      <c r="H257" s="1"/>
      <c r="I257" s="1"/>
      <c r="J257" s="1"/>
    </row>
    <row r="258" spans="7:10" ht="30" customHeight="1" x14ac:dyDescent="0.25">
      <c r="G258" s="1"/>
      <c r="H258" s="1"/>
      <c r="I258" s="1"/>
      <c r="J258" s="1"/>
    </row>
    <row r="259" spans="7:10" ht="15" customHeight="1" x14ac:dyDescent="0.25">
      <c r="G259" s="1"/>
      <c r="H259" s="1"/>
      <c r="I259" s="1"/>
      <c r="J259" s="1"/>
    </row>
    <row r="260" spans="7:10" ht="30" customHeight="1" x14ac:dyDescent="0.25">
      <c r="G260" s="1"/>
      <c r="H260" s="1"/>
      <c r="I260" s="1"/>
      <c r="J260" s="1"/>
    </row>
    <row r="261" spans="7:10" ht="30" customHeight="1" x14ac:dyDescent="0.25">
      <c r="G261" s="1"/>
      <c r="H261" s="1"/>
      <c r="I261" s="1"/>
      <c r="J261" s="1"/>
    </row>
    <row r="262" spans="7:10" x14ac:dyDescent="0.25">
      <c r="G262" s="1"/>
      <c r="H262" s="1"/>
      <c r="I262" s="1"/>
      <c r="J262" s="1"/>
    </row>
    <row r="263" spans="7:10" ht="15" customHeight="1" x14ac:dyDescent="0.25">
      <c r="G263" s="1"/>
      <c r="H263" s="1"/>
      <c r="I263" s="1"/>
      <c r="J263" s="1"/>
    </row>
    <row r="264" spans="7:10" ht="15" customHeight="1" x14ac:dyDescent="0.25">
      <c r="G264" s="1"/>
      <c r="H264" s="1"/>
      <c r="I264" s="1"/>
      <c r="J264" s="1"/>
    </row>
    <row r="265" spans="7:10" ht="15" customHeight="1" x14ac:dyDescent="0.25">
      <c r="G265" s="1"/>
      <c r="H265" s="1"/>
      <c r="I265" s="1"/>
      <c r="J265" s="1"/>
    </row>
    <row r="266" spans="7:10" ht="15" customHeight="1" x14ac:dyDescent="0.25">
      <c r="G266" s="1"/>
      <c r="H266" s="1"/>
      <c r="I266" s="1"/>
      <c r="J266" s="1"/>
    </row>
    <row r="267" spans="7:10" ht="30" customHeight="1" x14ac:dyDescent="0.25">
      <c r="G267" s="1"/>
      <c r="H267" s="1"/>
      <c r="I267" s="1"/>
      <c r="J267" s="1"/>
    </row>
    <row r="268" spans="7:10" ht="30" customHeight="1" x14ac:dyDescent="0.25">
      <c r="G268" s="1"/>
      <c r="H268" s="1"/>
      <c r="I268" s="1"/>
      <c r="J268" s="1"/>
    </row>
    <row r="269" spans="7:10" x14ac:dyDescent="0.25">
      <c r="G269" s="1"/>
      <c r="H269" s="1"/>
      <c r="I269" s="1"/>
      <c r="J269" s="1"/>
    </row>
    <row r="270" spans="7:10" ht="30" customHeight="1" x14ac:dyDescent="0.25">
      <c r="G270" s="1"/>
      <c r="H270" s="1"/>
      <c r="I270" s="1"/>
      <c r="J270" s="1"/>
    </row>
    <row r="271" spans="7:10" ht="30" customHeight="1" x14ac:dyDescent="0.25">
      <c r="G271" s="1"/>
      <c r="H271" s="1"/>
      <c r="I271" s="1"/>
      <c r="J271" s="1"/>
    </row>
    <row r="272" spans="7:10" x14ac:dyDescent="0.25">
      <c r="G272" s="1"/>
      <c r="H272" s="1"/>
      <c r="I272" s="1"/>
      <c r="J272" s="1"/>
    </row>
    <row r="273" spans="7:10" ht="30" customHeight="1" x14ac:dyDescent="0.25">
      <c r="G273" s="1"/>
      <c r="H273" s="1"/>
      <c r="I273" s="1"/>
      <c r="J273" s="1"/>
    </row>
    <row r="274" spans="7:10" ht="30" customHeight="1" x14ac:dyDescent="0.25">
      <c r="G274" s="1"/>
      <c r="H274" s="1"/>
      <c r="I274" s="1"/>
      <c r="J274" s="1"/>
    </row>
    <row r="275" spans="7:10" ht="30" customHeight="1" x14ac:dyDescent="0.25">
      <c r="G275" s="1"/>
      <c r="H275" s="1"/>
      <c r="I275" s="1"/>
      <c r="J275" s="1"/>
    </row>
    <row r="276" spans="7:10" ht="30" customHeight="1" x14ac:dyDescent="0.25">
      <c r="G276" s="1"/>
      <c r="H276" s="1"/>
      <c r="I276" s="1"/>
      <c r="J276" s="1"/>
    </row>
    <row r="277" spans="7:10" x14ac:dyDescent="0.25">
      <c r="G277" s="1"/>
      <c r="H277" s="1"/>
      <c r="I277" s="1"/>
      <c r="J277" s="1"/>
    </row>
    <row r="278" spans="7:10" x14ac:dyDescent="0.25">
      <c r="G278" s="1"/>
      <c r="H278" s="1"/>
      <c r="I278" s="1"/>
      <c r="J278" s="1"/>
    </row>
    <row r="279" spans="7:10" ht="30" customHeight="1" x14ac:dyDescent="0.25">
      <c r="G279" s="1"/>
      <c r="H279" s="1"/>
      <c r="I279" s="1"/>
      <c r="J279" s="1"/>
    </row>
    <row r="280" spans="7:10" x14ac:dyDescent="0.25">
      <c r="G280" s="1"/>
      <c r="H280" s="1"/>
      <c r="I280" s="1"/>
      <c r="J280" s="1"/>
    </row>
    <row r="281" spans="7:10" x14ac:dyDescent="0.25">
      <c r="G281" s="1"/>
      <c r="H281" s="1"/>
      <c r="I281" s="1"/>
      <c r="J281" s="1"/>
    </row>
    <row r="282" spans="7:10" ht="15" customHeight="1" x14ac:dyDescent="0.25">
      <c r="G282" s="1"/>
      <c r="H282" s="1"/>
      <c r="I282" s="1"/>
      <c r="J282" s="1"/>
    </row>
    <row r="283" spans="7:10" x14ac:dyDescent="0.25">
      <c r="G283" s="1"/>
      <c r="H283" s="1"/>
      <c r="I283" s="1"/>
      <c r="J283" s="1"/>
    </row>
    <row r="284" spans="7:10" ht="30" customHeight="1" x14ac:dyDescent="0.25">
      <c r="G284" s="1"/>
      <c r="H284" s="1"/>
      <c r="I284" s="1"/>
      <c r="J284" s="1"/>
    </row>
    <row r="285" spans="7:10" ht="30" customHeight="1" x14ac:dyDescent="0.25">
      <c r="G285" s="1"/>
      <c r="H285" s="1"/>
      <c r="I285" s="1"/>
      <c r="J285" s="1"/>
    </row>
    <row r="286" spans="7:10" ht="30" customHeight="1" x14ac:dyDescent="0.25">
      <c r="G286" s="1"/>
      <c r="H286" s="1"/>
      <c r="I286" s="1"/>
      <c r="J286" s="1"/>
    </row>
    <row r="287" spans="7:10" ht="30" customHeight="1" x14ac:dyDescent="0.25">
      <c r="G287" s="1"/>
      <c r="H287" s="1"/>
      <c r="I287" s="1"/>
      <c r="J287" s="1"/>
    </row>
    <row r="288" spans="7:10" ht="30" customHeight="1" x14ac:dyDescent="0.25">
      <c r="G288" s="1"/>
      <c r="H288" s="1"/>
      <c r="I288" s="1"/>
      <c r="J288" s="1"/>
    </row>
    <row r="289" spans="7:10" ht="30" customHeight="1" x14ac:dyDescent="0.25">
      <c r="G289" s="1"/>
      <c r="H289" s="1"/>
      <c r="I289" s="1"/>
      <c r="J289" s="1"/>
    </row>
    <row r="290" spans="7:10" x14ac:dyDescent="0.25">
      <c r="G290" s="1"/>
      <c r="H290" s="1"/>
      <c r="I290" s="1"/>
      <c r="J290" s="1"/>
    </row>
    <row r="291" spans="7:10" ht="15" customHeight="1" x14ac:dyDescent="0.25">
      <c r="G291" s="1"/>
      <c r="H291" s="1"/>
      <c r="I291" s="1"/>
      <c r="J291" s="1"/>
    </row>
    <row r="292" spans="7:10" ht="30" customHeight="1" x14ac:dyDescent="0.25">
      <c r="G292" s="1"/>
      <c r="H292" s="1"/>
      <c r="I292" s="1"/>
      <c r="J292" s="1"/>
    </row>
    <row r="293" spans="7:10" ht="30" customHeight="1" x14ac:dyDescent="0.25">
      <c r="G293" s="1"/>
      <c r="H293" s="1"/>
      <c r="I293" s="1"/>
      <c r="J293" s="1"/>
    </row>
    <row r="294" spans="7:10" ht="30" customHeight="1" x14ac:dyDescent="0.25">
      <c r="G294" s="1"/>
      <c r="H294" s="1"/>
      <c r="I294" s="1"/>
      <c r="J294" s="1"/>
    </row>
    <row r="295" spans="7:10" x14ac:dyDescent="0.25">
      <c r="G295" s="1"/>
      <c r="H295" s="1"/>
      <c r="I295" s="1"/>
      <c r="J295" s="1"/>
    </row>
    <row r="296" spans="7:10" ht="30" customHeight="1" x14ac:dyDescent="0.25">
      <c r="G296" s="1"/>
      <c r="H296" s="1"/>
      <c r="I296" s="1"/>
      <c r="J296" s="1"/>
    </row>
    <row r="297" spans="7:10" ht="15" customHeight="1" x14ac:dyDescent="0.25">
      <c r="G297" s="1"/>
      <c r="H297" s="1"/>
      <c r="I297" s="1"/>
      <c r="J297" s="1"/>
    </row>
    <row r="298" spans="7:10" x14ac:dyDescent="0.25">
      <c r="G298" s="1"/>
      <c r="H298" s="1"/>
      <c r="I298" s="1"/>
      <c r="J298" s="1"/>
    </row>
    <row r="299" spans="7:10" x14ac:dyDescent="0.25">
      <c r="G299" s="1"/>
      <c r="H299" s="1"/>
      <c r="I299" s="1"/>
      <c r="J299" s="1"/>
    </row>
    <row r="300" spans="7:10" x14ac:dyDescent="0.25">
      <c r="G300" s="1"/>
      <c r="H300" s="1"/>
      <c r="I300" s="1"/>
      <c r="J300" s="1"/>
    </row>
    <row r="301" spans="7:10" x14ac:dyDescent="0.25">
      <c r="G301" s="1"/>
      <c r="H301" s="1"/>
      <c r="I301" s="1"/>
      <c r="J301" s="1"/>
    </row>
    <row r="302" spans="7:10" x14ac:dyDescent="0.25">
      <c r="G302" s="1"/>
      <c r="H302" s="1"/>
      <c r="I302" s="1"/>
      <c r="J302" s="1"/>
    </row>
    <row r="303" spans="7:10" ht="15" customHeight="1" x14ac:dyDescent="0.25">
      <c r="G303" s="1"/>
      <c r="H303" s="1"/>
      <c r="I303" s="1"/>
      <c r="J303" s="1"/>
    </row>
    <row r="304" spans="7:10" ht="30" customHeight="1" x14ac:dyDescent="0.25">
      <c r="G304" s="1"/>
      <c r="H304" s="1"/>
      <c r="I304" s="1"/>
      <c r="J304" s="1"/>
    </row>
    <row r="305" spans="7:10" ht="30" customHeight="1" x14ac:dyDescent="0.25">
      <c r="G305" s="1"/>
      <c r="H305" s="1"/>
      <c r="I305" s="1"/>
      <c r="J305" s="1"/>
    </row>
    <row r="306" spans="7:10" ht="30" customHeight="1" x14ac:dyDescent="0.25">
      <c r="G306" s="1"/>
      <c r="H306" s="1"/>
      <c r="I306" s="1"/>
      <c r="J306" s="1"/>
    </row>
    <row r="307" spans="7:10" ht="30" customHeight="1" x14ac:dyDescent="0.25">
      <c r="G307" s="1"/>
      <c r="H307" s="1"/>
      <c r="I307" s="1"/>
      <c r="J307" s="1"/>
    </row>
    <row r="308" spans="7:10" x14ac:dyDescent="0.25">
      <c r="G308" s="1"/>
      <c r="H308" s="1"/>
      <c r="I308" s="1"/>
      <c r="J308" s="1"/>
    </row>
    <row r="309" spans="7:10" x14ac:dyDescent="0.25">
      <c r="G309" s="1"/>
      <c r="H309" s="1"/>
      <c r="I309" s="1"/>
      <c r="J309" s="1"/>
    </row>
    <row r="310" spans="7:10" ht="30" customHeight="1" x14ac:dyDescent="0.25">
      <c r="G310" s="1"/>
      <c r="H310" s="1"/>
      <c r="I310" s="1"/>
      <c r="J310" s="1"/>
    </row>
    <row r="311" spans="7:10" ht="30" customHeight="1" x14ac:dyDescent="0.25">
      <c r="G311" s="1"/>
      <c r="H311" s="1"/>
      <c r="I311" s="1"/>
      <c r="J311" s="1"/>
    </row>
    <row r="312" spans="7:10" ht="15" customHeight="1" x14ac:dyDescent="0.25">
      <c r="G312" s="1"/>
      <c r="H312" s="1"/>
      <c r="I312" s="1"/>
      <c r="J312" s="1"/>
    </row>
    <row r="313" spans="7:10" ht="30" customHeight="1" x14ac:dyDescent="0.25">
      <c r="G313" s="1"/>
      <c r="H313" s="1"/>
      <c r="I313" s="1"/>
      <c r="J313" s="1"/>
    </row>
    <row r="314" spans="7:10" ht="30" customHeight="1" x14ac:dyDescent="0.25">
      <c r="G314" s="1"/>
      <c r="H314" s="1"/>
      <c r="I314" s="1"/>
      <c r="J314" s="1"/>
    </row>
    <row r="315" spans="7:10" ht="15" customHeight="1" x14ac:dyDescent="0.25">
      <c r="G315" s="1"/>
      <c r="H315" s="1"/>
      <c r="I315" s="1"/>
      <c r="J315" s="1"/>
    </row>
    <row r="316" spans="7:10" ht="30" customHeight="1" x14ac:dyDescent="0.25">
      <c r="G316" s="1"/>
      <c r="H316" s="1"/>
      <c r="I316" s="1"/>
      <c r="J316" s="1"/>
    </row>
    <row r="317" spans="7:10" ht="30" customHeight="1" x14ac:dyDescent="0.25">
      <c r="G317" s="1"/>
      <c r="H317" s="1"/>
      <c r="I317" s="1"/>
      <c r="J317" s="1"/>
    </row>
    <row r="318" spans="7:10" ht="30" customHeight="1" x14ac:dyDescent="0.25">
      <c r="G318" s="1"/>
      <c r="H318" s="1"/>
      <c r="I318" s="1"/>
      <c r="J318" s="1"/>
    </row>
    <row r="319" spans="7:10" ht="15" customHeight="1" x14ac:dyDescent="0.25">
      <c r="G319" s="1"/>
      <c r="H319" s="1"/>
      <c r="I319" s="1"/>
      <c r="J319" s="1"/>
    </row>
    <row r="320" spans="7:10" ht="30" customHeight="1" x14ac:dyDescent="0.25">
      <c r="G320" s="1"/>
      <c r="H320" s="1"/>
      <c r="I320" s="1"/>
      <c r="J320" s="1"/>
    </row>
    <row r="321" spans="7:10" ht="30" customHeight="1" x14ac:dyDescent="0.25">
      <c r="G321" s="1"/>
      <c r="H321" s="1"/>
      <c r="I321" s="1"/>
      <c r="J321" s="1"/>
    </row>
    <row r="322" spans="7:10" ht="30" customHeight="1" x14ac:dyDescent="0.25">
      <c r="G322" s="1"/>
      <c r="H322" s="1"/>
      <c r="I322" s="1"/>
      <c r="J322" s="1"/>
    </row>
    <row r="323" spans="7:10" x14ac:dyDescent="0.25">
      <c r="G323" s="1"/>
      <c r="H323" s="1"/>
      <c r="I323" s="1"/>
      <c r="J323" s="1"/>
    </row>
    <row r="324" spans="7:10" x14ac:dyDescent="0.25">
      <c r="G324" s="1"/>
      <c r="H324" s="1"/>
      <c r="I324" s="1"/>
      <c r="J324" s="1"/>
    </row>
    <row r="325" spans="7:10" x14ac:dyDescent="0.25">
      <c r="G325" s="1"/>
      <c r="H325" s="1"/>
      <c r="I325" s="1"/>
      <c r="J325" s="1"/>
    </row>
    <row r="326" spans="7:10" ht="30" customHeight="1" x14ac:dyDescent="0.25">
      <c r="G326" s="1"/>
      <c r="H326" s="1"/>
      <c r="I326" s="1"/>
      <c r="J326" s="1"/>
    </row>
    <row r="327" spans="7:10" x14ac:dyDescent="0.25">
      <c r="G327" s="1"/>
      <c r="H327" s="1"/>
      <c r="I327" s="1"/>
      <c r="J327" s="1"/>
    </row>
    <row r="328" spans="7:10" ht="30" customHeight="1" x14ac:dyDescent="0.25">
      <c r="G328" s="1"/>
      <c r="H328" s="1"/>
      <c r="I328" s="1"/>
      <c r="J328" s="1"/>
    </row>
    <row r="329" spans="7:10" ht="30" customHeight="1" x14ac:dyDescent="0.25">
      <c r="G329" s="1"/>
      <c r="H329" s="1"/>
      <c r="I329" s="1"/>
      <c r="J329" s="1"/>
    </row>
    <row r="330" spans="7:10" x14ac:dyDescent="0.25">
      <c r="G330" s="1"/>
      <c r="H330" s="1"/>
      <c r="I330" s="1"/>
      <c r="J330" s="1"/>
    </row>
    <row r="331" spans="7:10" x14ac:dyDescent="0.25">
      <c r="G331" s="1"/>
      <c r="H331" s="1"/>
      <c r="I331" s="1"/>
      <c r="J331" s="1"/>
    </row>
    <row r="332" spans="7:10" x14ac:dyDescent="0.25">
      <c r="G332" s="1"/>
      <c r="H332" s="1"/>
      <c r="I332" s="1"/>
      <c r="J332" s="1"/>
    </row>
    <row r="333" spans="7:10" ht="15" customHeight="1" x14ac:dyDescent="0.25">
      <c r="G333" s="1"/>
      <c r="H333" s="1"/>
      <c r="I333" s="1"/>
      <c r="J333" s="1"/>
    </row>
    <row r="334" spans="7:10" ht="15" customHeight="1" x14ac:dyDescent="0.25">
      <c r="G334" s="1"/>
      <c r="H334" s="1"/>
      <c r="I334" s="1"/>
      <c r="J334" s="1"/>
    </row>
    <row r="335" spans="7:10" ht="30" customHeight="1" x14ac:dyDescent="0.25">
      <c r="G335" s="1"/>
      <c r="H335" s="1"/>
      <c r="I335" s="1"/>
      <c r="J335" s="1"/>
    </row>
    <row r="336" spans="7:10" x14ac:dyDescent="0.25">
      <c r="G336" s="1"/>
      <c r="H336" s="1"/>
      <c r="I336" s="1"/>
      <c r="J336" s="1"/>
    </row>
    <row r="337" spans="7:10" ht="30" customHeight="1" x14ac:dyDescent="0.25">
      <c r="G337" s="1"/>
      <c r="H337" s="1"/>
      <c r="I337" s="1"/>
      <c r="J337" s="1"/>
    </row>
    <row r="338" spans="7:10" ht="15" customHeight="1" x14ac:dyDescent="0.25">
      <c r="G338" s="1"/>
      <c r="H338" s="1"/>
      <c r="I338" s="1"/>
      <c r="J338" s="1"/>
    </row>
    <row r="339" spans="7:10" ht="30" customHeight="1" x14ac:dyDescent="0.25">
      <c r="G339" s="1"/>
      <c r="H339" s="1"/>
      <c r="I339" s="1"/>
      <c r="J339" s="1"/>
    </row>
    <row r="340" spans="7:10" x14ac:dyDescent="0.25">
      <c r="G340" s="1"/>
      <c r="H340" s="1"/>
      <c r="I340" s="1"/>
      <c r="J340" s="1"/>
    </row>
    <row r="341" spans="7:10" ht="30" customHeight="1" x14ac:dyDescent="0.25">
      <c r="G341" s="1"/>
      <c r="H341" s="1"/>
      <c r="I341" s="1"/>
      <c r="J341" s="1"/>
    </row>
    <row r="342" spans="7:10" ht="30" customHeight="1" x14ac:dyDescent="0.25">
      <c r="G342" s="1"/>
      <c r="H342" s="1"/>
      <c r="I342" s="1"/>
      <c r="J342" s="1"/>
    </row>
    <row r="343" spans="7:10" ht="30" customHeight="1" x14ac:dyDescent="0.25">
      <c r="G343" s="1"/>
      <c r="H343" s="1"/>
      <c r="I343" s="1"/>
      <c r="J343" s="1"/>
    </row>
    <row r="344" spans="7:10" ht="30" customHeight="1" x14ac:dyDescent="0.25">
      <c r="G344" s="1"/>
      <c r="H344" s="1"/>
      <c r="I344" s="1"/>
      <c r="J344" s="1"/>
    </row>
    <row r="345" spans="7:10" ht="30" customHeight="1" x14ac:dyDescent="0.25">
      <c r="G345" s="1"/>
      <c r="H345" s="1"/>
      <c r="I345" s="1"/>
      <c r="J345" s="1"/>
    </row>
    <row r="346" spans="7:10" x14ac:dyDescent="0.25">
      <c r="G346" s="1"/>
      <c r="H346" s="1"/>
      <c r="I346" s="1"/>
      <c r="J346" s="1"/>
    </row>
    <row r="347" spans="7:10" ht="30" customHeight="1" x14ac:dyDescent="0.25">
      <c r="G347" s="1"/>
      <c r="H347" s="1"/>
      <c r="I347" s="1"/>
      <c r="J347" s="1"/>
    </row>
    <row r="348" spans="7:10" x14ac:dyDescent="0.25">
      <c r="G348" s="1"/>
      <c r="H348" s="1"/>
      <c r="I348" s="1"/>
      <c r="J348" s="1"/>
    </row>
    <row r="349" spans="7:10" ht="30" customHeight="1" x14ac:dyDescent="0.25">
      <c r="G349" s="1"/>
      <c r="H349" s="1"/>
      <c r="I349" s="1"/>
      <c r="J349" s="1"/>
    </row>
    <row r="350" spans="7:10" ht="30" customHeight="1" x14ac:dyDescent="0.25">
      <c r="G350" s="1"/>
      <c r="H350" s="1"/>
      <c r="I350" s="1"/>
      <c r="J350" s="1"/>
    </row>
    <row r="351" spans="7:10" x14ac:dyDescent="0.25">
      <c r="G351" s="1"/>
      <c r="H351" s="1"/>
      <c r="I351" s="1"/>
      <c r="J351" s="1"/>
    </row>
    <row r="352" spans="7:10" ht="30" customHeight="1" x14ac:dyDescent="0.25">
      <c r="G352" s="1"/>
      <c r="H352" s="1"/>
      <c r="I352" s="1"/>
      <c r="J352" s="1"/>
    </row>
    <row r="353" spans="7:10" x14ac:dyDescent="0.25">
      <c r="G353" s="1"/>
      <c r="H353" s="1"/>
      <c r="I353" s="1"/>
      <c r="J353" s="1"/>
    </row>
    <row r="354" spans="7:10" ht="30" customHeight="1" x14ac:dyDescent="0.25">
      <c r="G354" s="1"/>
      <c r="H354" s="1"/>
      <c r="I354" s="1"/>
      <c r="J354" s="1"/>
    </row>
    <row r="355" spans="7:10" ht="15" customHeight="1" x14ac:dyDescent="0.25">
      <c r="G355" s="1"/>
      <c r="H355" s="1"/>
      <c r="I355" s="1"/>
      <c r="J355" s="1"/>
    </row>
    <row r="356" spans="7:10" ht="15" customHeight="1" x14ac:dyDescent="0.25">
      <c r="G356" s="1"/>
      <c r="H356" s="1"/>
      <c r="I356" s="1"/>
      <c r="J356" s="1"/>
    </row>
    <row r="357" spans="7:10" ht="15" customHeight="1" x14ac:dyDescent="0.25">
      <c r="G357" s="1"/>
      <c r="H357" s="1"/>
      <c r="I357" s="1"/>
      <c r="J357" s="1"/>
    </row>
    <row r="358" spans="7:10" x14ac:dyDescent="0.25">
      <c r="G358" s="1"/>
      <c r="H358" s="1"/>
      <c r="I358" s="1"/>
      <c r="J358" s="1"/>
    </row>
    <row r="359" spans="7:10" ht="15" customHeight="1" x14ac:dyDescent="0.25">
      <c r="G359" s="1"/>
      <c r="H359" s="1"/>
      <c r="I359" s="1"/>
      <c r="J359" s="1"/>
    </row>
    <row r="360" spans="7:10" ht="30" customHeight="1" x14ac:dyDescent="0.25">
      <c r="G360" s="1"/>
      <c r="H360" s="1"/>
      <c r="I360" s="1"/>
      <c r="J360" s="1"/>
    </row>
    <row r="361" spans="7:10" ht="30" customHeight="1" x14ac:dyDescent="0.25">
      <c r="G361" s="1"/>
      <c r="H361" s="1"/>
      <c r="I361" s="1"/>
      <c r="J361" s="1"/>
    </row>
    <row r="362" spans="7:10" ht="15" customHeight="1" x14ac:dyDescent="0.25">
      <c r="G362" s="1"/>
      <c r="H362" s="1"/>
      <c r="I362" s="1"/>
      <c r="J362" s="1"/>
    </row>
    <row r="363" spans="7:10" ht="30" customHeight="1" x14ac:dyDescent="0.25">
      <c r="G363" s="1"/>
      <c r="H363" s="1"/>
      <c r="I363" s="1"/>
      <c r="J363" s="1"/>
    </row>
    <row r="364" spans="7:10" ht="30" customHeight="1" x14ac:dyDescent="0.25">
      <c r="G364" s="1"/>
      <c r="H364" s="1"/>
      <c r="I364" s="1"/>
      <c r="J364" s="1"/>
    </row>
    <row r="365" spans="7:10" ht="30" customHeight="1" x14ac:dyDescent="0.25">
      <c r="G365" s="1"/>
      <c r="H365" s="1"/>
      <c r="I365" s="1"/>
      <c r="J365" s="1"/>
    </row>
    <row r="366" spans="7:10" ht="15" customHeight="1" x14ac:dyDescent="0.25">
      <c r="G366" s="1"/>
      <c r="H366" s="1"/>
      <c r="I366" s="1"/>
      <c r="J366" s="1"/>
    </row>
    <row r="367" spans="7:10" ht="15" customHeight="1" x14ac:dyDescent="0.25">
      <c r="G367" s="1"/>
      <c r="H367" s="1"/>
      <c r="I367" s="1"/>
      <c r="J367" s="1"/>
    </row>
    <row r="368" spans="7:10" ht="30" customHeight="1" x14ac:dyDescent="0.25">
      <c r="G368" s="1"/>
      <c r="H368" s="1"/>
      <c r="I368" s="1"/>
      <c r="J368" s="1"/>
    </row>
    <row r="369" spans="7:10" x14ac:dyDescent="0.25">
      <c r="G369" s="1"/>
      <c r="H369" s="1"/>
      <c r="I369" s="1"/>
      <c r="J369" s="1"/>
    </row>
    <row r="370" spans="7:10" x14ac:dyDescent="0.25">
      <c r="G370" s="1"/>
      <c r="H370" s="1"/>
      <c r="I370" s="1"/>
      <c r="J370" s="1"/>
    </row>
    <row r="371" spans="7:10" x14ac:dyDescent="0.25">
      <c r="G371" s="1"/>
      <c r="H371" s="1"/>
      <c r="I371" s="1"/>
      <c r="J371" s="1"/>
    </row>
    <row r="372" spans="7:10" x14ac:dyDescent="0.25">
      <c r="G372" s="1"/>
      <c r="H372" s="1"/>
      <c r="I372" s="1"/>
      <c r="J372" s="1"/>
    </row>
    <row r="373" spans="7:10" ht="30" customHeight="1" x14ac:dyDescent="0.25">
      <c r="G373" s="1"/>
      <c r="H373" s="1"/>
      <c r="I373" s="1"/>
      <c r="J373" s="1"/>
    </row>
    <row r="374" spans="7:10" x14ac:dyDescent="0.25">
      <c r="G374" s="1"/>
      <c r="H374" s="1"/>
      <c r="I374" s="1"/>
      <c r="J374" s="1"/>
    </row>
    <row r="375" spans="7:10" x14ac:dyDescent="0.25">
      <c r="G375" s="1"/>
      <c r="H375" s="1"/>
      <c r="I375" s="1"/>
      <c r="J375" s="1"/>
    </row>
    <row r="376" spans="7:10" ht="30" customHeight="1" x14ac:dyDescent="0.25">
      <c r="G376" s="1"/>
      <c r="H376" s="1"/>
      <c r="I376" s="1"/>
      <c r="J376" s="1"/>
    </row>
    <row r="377" spans="7:10" x14ac:dyDescent="0.25">
      <c r="G377" s="1"/>
      <c r="H377" s="1"/>
      <c r="I377" s="1"/>
      <c r="J377" s="1"/>
    </row>
    <row r="378" spans="7:10" ht="30" customHeight="1" x14ac:dyDescent="0.25">
      <c r="G378" s="1"/>
      <c r="H378" s="1"/>
      <c r="I378" s="1"/>
      <c r="J378" s="1"/>
    </row>
    <row r="379" spans="7:10" x14ac:dyDescent="0.25">
      <c r="G379" s="1"/>
      <c r="H379" s="1"/>
      <c r="I379" s="1"/>
      <c r="J379" s="1"/>
    </row>
    <row r="380" spans="7:10" x14ac:dyDescent="0.25">
      <c r="G380" s="1"/>
      <c r="H380" s="1"/>
      <c r="I380" s="1"/>
      <c r="J380" s="1"/>
    </row>
    <row r="381" spans="7:10" x14ac:dyDescent="0.25">
      <c r="G381" s="1"/>
      <c r="H381" s="1"/>
      <c r="I381" s="1"/>
      <c r="J381" s="1"/>
    </row>
    <row r="382" spans="7:10" ht="30" customHeight="1" x14ac:dyDescent="0.25">
      <c r="G382" s="1"/>
      <c r="H382" s="1"/>
      <c r="I382" s="1"/>
      <c r="J382" s="1"/>
    </row>
    <row r="383" spans="7:10" x14ac:dyDescent="0.25">
      <c r="G383" s="1"/>
      <c r="H383" s="1"/>
      <c r="I383" s="1"/>
      <c r="J383" s="1"/>
    </row>
    <row r="384" spans="7:10" x14ac:dyDescent="0.25">
      <c r="G384" s="1"/>
      <c r="H384" s="1"/>
      <c r="I384" s="1"/>
      <c r="J384" s="1"/>
    </row>
    <row r="385" spans="7:10" ht="15" customHeight="1" x14ac:dyDescent="0.25">
      <c r="G385" s="1"/>
      <c r="H385" s="1"/>
      <c r="I385" s="1"/>
      <c r="J385" s="1"/>
    </row>
    <row r="386" spans="7:10" ht="30" customHeight="1" x14ac:dyDescent="0.25">
      <c r="G386" s="1"/>
      <c r="H386" s="1"/>
      <c r="I386" s="1"/>
      <c r="J386" s="1"/>
    </row>
    <row r="387" spans="7:10" ht="30" customHeight="1" x14ac:dyDescent="0.25">
      <c r="G387" s="1"/>
      <c r="H387" s="1"/>
      <c r="I387" s="1"/>
      <c r="J387" s="1"/>
    </row>
    <row r="388" spans="7:10" ht="30" customHeight="1" x14ac:dyDescent="0.25">
      <c r="G388" s="1"/>
      <c r="H388" s="1"/>
      <c r="I388" s="1"/>
      <c r="J388" s="1"/>
    </row>
    <row r="389" spans="7:10" ht="30" customHeight="1" x14ac:dyDescent="0.25">
      <c r="G389" s="1"/>
      <c r="H389" s="1"/>
      <c r="I389" s="1"/>
      <c r="J389" s="1"/>
    </row>
    <row r="390" spans="7:10" ht="30" customHeight="1" x14ac:dyDescent="0.25">
      <c r="G390" s="1"/>
      <c r="H390" s="1"/>
      <c r="I390" s="1"/>
      <c r="J390" s="1"/>
    </row>
    <row r="391" spans="7:10" ht="30" customHeight="1" x14ac:dyDescent="0.25">
      <c r="G391" s="1"/>
      <c r="H391" s="1"/>
      <c r="I391" s="1"/>
      <c r="J391" s="1"/>
    </row>
    <row r="392" spans="7:10" ht="30" customHeight="1" x14ac:dyDescent="0.25">
      <c r="G392" s="1"/>
      <c r="H392" s="1"/>
      <c r="I392" s="1"/>
      <c r="J392" s="1"/>
    </row>
    <row r="393" spans="7:10" ht="30" customHeight="1" x14ac:dyDescent="0.25">
      <c r="G393" s="1"/>
      <c r="H393" s="1"/>
      <c r="I393" s="1"/>
      <c r="J393" s="1"/>
    </row>
    <row r="394" spans="7:10" ht="15" customHeight="1" x14ac:dyDescent="0.25">
      <c r="G394" s="1"/>
      <c r="H394" s="1"/>
      <c r="I394" s="1"/>
      <c r="J394" s="1"/>
    </row>
    <row r="395" spans="7:10" x14ac:dyDescent="0.25">
      <c r="G395" s="1"/>
      <c r="H395" s="1"/>
      <c r="I395" s="1"/>
      <c r="J395" s="1"/>
    </row>
    <row r="396" spans="7:10" x14ac:dyDescent="0.25">
      <c r="G396" s="1"/>
      <c r="H396" s="1"/>
      <c r="I396" s="1"/>
      <c r="J396" s="1"/>
    </row>
    <row r="397" spans="7:10" ht="15" customHeight="1" x14ac:dyDescent="0.25">
      <c r="G397" s="1"/>
      <c r="H397" s="1"/>
      <c r="I397" s="1"/>
      <c r="J397" s="1"/>
    </row>
    <row r="398" spans="7:10" x14ac:dyDescent="0.25">
      <c r="G398" s="1"/>
      <c r="H398" s="1"/>
      <c r="I398" s="1"/>
      <c r="J398" s="1"/>
    </row>
    <row r="399" spans="7:10" ht="15" customHeight="1" x14ac:dyDescent="0.25">
      <c r="G399" s="1"/>
      <c r="H399" s="1"/>
      <c r="I399" s="1"/>
      <c r="J399" s="1"/>
    </row>
    <row r="400" spans="7:10" ht="15" customHeight="1" x14ac:dyDescent="0.25">
      <c r="G400" s="1"/>
      <c r="H400" s="1"/>
      <c r="I400" s="1"/>
      <c r="J400" s="1"/>
    </row>
    <row r="401" spans="7:10" ht="30" customHeight="1" x14ac:dyDescent="0.25">
      <c r="G401" s="1"/>
      <c r="H401" s="1"/>
      <c r="I401" s="1"/>
      <c r="J401" s="1"/>
    </row>
    <row r="402" spans="7:10" ht="30" customHeight="1" x14ac:dyDescent="0.25">
      <c r="G402" s="1"/>
      <c r="H402" s="1"/>
      <c r="I402" s="1"/>
      <c r="J402" s="1"/>
    </row>
    <row r="403" spans="7:10" ht="30" customHeight="1" x14ac:dyDescent="0.25">
      <c r="G403" s="1"/>
      <c r="H403" s="1"/>
      <c r="I403" s="1"/>
      <c r="J403" s="1"/>
    </row>
    <row r="404" spans="7:10" x14ac:dyDescent="0.25">
      <c r="G404" s="1"/>
      <c r="H404" s="1"/>
      <c r="I404" s="1"/>
      <c r="J404" s="1"/>
    </row>
    <row r="405" spans="7:10" x14ac:dyDescent="0.25">
      <c r="G405" s="1"/>
      <c r="H405" s="1"/>
      <c r="I405" s="1"/>
      <c r="J405" s="1"/>
    </row>
    <row r="406" spans="7:10" x14ac:dyDescent="0.25">
      <c r="G406" s="1"/>
      <c r="H406" s="1"/>
      <c r="I406" s="1"/>
      <c r="J406" s="1"/>
    </row>
    <row r="407" spans="7:10" x14ac:dyDescent="0.25">
      <c r="G407" s="1"/>
      <c r="H407" s="1"/>
      <c r="I407" s="1"/>
      <c r="J407" s="1"/>
    </row>
    <row r="408" spans="7:10" ht="15" customHeight="1" x14ac:dyDescent="0.25">
      <c r="G408" s="1"/>
      <c r="H408" s="1"/>
      <c r="I408" s="1"/>
      <c r="J408" s="1"/>
    </row>
    <row r="409" spans="7:10" x14ac:dyDescent="0.25">
      <c r="G409" s="1"/>
      <c r="H409" s="1"/>
      <c r="I409" s="1"/>
      <c r="J409" s="1"/>
    </row>
    <row r="410" spans="7:10" x14ac:dyDescent="0.25">
      <c r="G410" s="1"/>
      <c r="H410" s="1"/>
      <c r="I410" s="1"/>
      <c r="J410" s="1"/>
    </row>
    <row r="411" spans="7:10" x14ac:dyDescent="0.25">
      <c r="G411" s="1"/>
      <c r="H411" s="1"/>
      <c r="I411" s="1"/>
      <c r="J411" s="1"/>
    </row>
    <row r="412" spans="7:10" ht="15" customHeight="1" x14ac:dyDescent="0.25">
      <c r="G412" s="1"/>
      <c r="H412" s="1"/>
      <c r="I412" s="1"/>
      <c r="J412" s="1"/>
    </row>
    <row r="413" spans="7:10" x14ac:dyDescent="0.25">
      <c r="G413" s="1"/>
      <c r="H413" s="1"/>
      <c r="I413" s="1"/>
      <c r="J413" s="1"/>
    </row>
    <row r="414" spans="7:10" ht="30" customHeight="1" x14ac:dyDescent="0.25">
      <c r="G414" s="1"/>
      <c r="H414" s="1"/>
      <c r="I414" s="1"/>
      <c r="J414" s="1"/>
    </row>
    <row r="415" spans="7:10" x14ac:dyDescent="0.25">
      <c r="G415" s="1"/>
      <c r="H415" s="1"/>
      <c r="I415" s="1"/>
      <c r="J415" s="1"/>
    </row>
    <row r="416" spans="7:10" x14ac:dyDescent="0.25">
      <c r="G416" s="1"/>
      <c r="H416" s="1"/>
      <c r="I416" s="1"/>
      <c r="J416" s="1"/>
    </row>
    <row r="417" spans="7:10" x14ac:dyDescent="0.25">
      <c r="G417" s="1"/>
      <c r="H417" s="1"/>
      <c r="I417" s="1"/>
      <c r="J417" s="1"/>
    </row>
    <row r="418" spans="7:10" ht="15" customHeight="1" x14ac:dyDescent="0.25">
      <c r="G418" s="1"/>
      <c r="H418" s="1"/>
      <c r="I418" s="1"/>
      <c r="J418" s="1"/>
    </row>
    <row r="419" spans="7:10" ht="15" customHeight="1" x14ac:dyDescent="0.25">
      <c r="G419" s="1"/>
      <c r="H419" s="1"/>
      <c r="I419" s="1"/>
      <c r="J419" s="1"/>
    </row>
    <row r="420" spans="7:10" ht="15" customHeight="1" x14ac:dyDescent="0.25">
      <c r="G420" s="1"/>
      <c r="H420" s="1"/>
      <c r="I420" s="1"/>
      <c r="J420" s="1"/>
    </row>
    <row r="421" spans="7:10" ht="15" customHeight="1" x14ac:dyDescent="0.25">
      <c r="G421" s="1"/>
      <c r="H421" s="1"/>
      <c r="I421" s="1"/>
      <c r="J421" s="1"/>
    </row>
    <row r="422" spans="7:10" ht="15" customHeight="1" x14ac:dyDescent="0.25">
      <c r="G422" s="1"/>
      <c r="H422" s="1"/>
      <c r="I422" s="1"/>
      <c r="J422" s="1"/>
    </row>
    <row r="423" spans="7:10" ht="15" customHeight="1" x14ac:dyDescent="0.25">
      <c r="G423" s="1"/>
      <c r="H423" s="1"/>
      <c r="I423" s="1"/>
      <c r="J423" s="1"/>
    </row>
    <row r="424" spans="7:10" ht="15" customHeight="1" x14ac:dyDescent="0.25">
      <c r="G424" s="1"/>
      <c r="H424" s="1"/>
      <c r="I424" s="1"/>
      <c r="J424" s="1"/>
    </row>
    <row r="425" spans="7:10" ht="15" customHeight="1" x14ac:dyDescent="0.25">
      <c r="G425" s="1"/>
      <c r="H425" s="1"/>
      <c r="I425" s="1"/>
      <c r="J425" s="1"/>
    </row>
    <row r="426" spans="7:10" ht="15" customHeight="1" x14ac:dyDescent="0.25">
      <c r="G426" s="1"/>
      <c r="H426" s="1"/>
      <c r="I426" s="1"/>
      <c r="J426" s="1"/>
    </row>
    <row r="427" spans="7:10" x14ac:dyDescent="0.25">
      <c r="G427" s="1"/>
      <c r="H427" s="1"/>
      <c r="I427" s="1"/>
      <c r="J427" s="1"/>
    </row>
    <row r="428" spans="7:10" x14ac:dyDescent="0.25">
      <c r="G428" s="1"/>
      <c r="H428" s="1"/>
      <c r="I428" s="1"/>
      <c r="J428" s="1"/>
    </row>
    <row r="429" spans="7:10" x14ac:dyDescent="0.25">
      <c r="G429" s="1"/>
      <c r="H429" s="1"/>
      <c r="I429" s="1"/>
      <c r="J429" s="1"/>
    </row>
    <row r="430" spans="7:10" x14ac:dyDescent="0.25">
      <c r="G430" s="1"/>
      <c r="H430" s="1"/>
      <c r="I430" s="1"/>
      <c r="J430" s="1"/>
    </row>
    <row r="431" spans="7:10" x14ac:dyDescent="0.25">
      <c r="G431" s="1"/>
      <c r="H431" s="1"/>
      <c r="I431" s="1"/>
      <c r="J431" s="1"/>
    </row>
    <row r="432" spans="7:10" ht="15" customHeight="1" x14ac:dyDescent="0.25">
      <c r="G432" s="1"/>
      <c r="H432" s="1"/>
      <c r="I432" s="1"/>
      <c r="J432" s="1"/>
    </row>
    <row r="433" spans="7:10" ht="15" customHeight="1" x14ac:dyDescent="0.25">
      <c r="G433" s="1"/>
      <c r="H433" s="1"/>
      <c r="I433" s="1"/>
      <c r="J433" s="1"/>
    </row>
    <row r="434" spans="7:10" ht="30" customHeight="1" x14ac:dyDescent="0.25">
      <c r="G434" s="1"/>
      <c r="H434" s="1"/>
      <c r="I434" s="1"/>
      <c r="J434" s="1"/>
    </row>
    <row r="435" spans="7:10" x14ac:dyDescent="0.25">
      <c r="G435" s="1"/>
      <c r="H435" s="1"/>
      <c r="I435" s="1"/>
      <c r="J435" s="1"/>
    </row>
    <row r="436" spans="7:10" x14ac:dyDescent="0.25">
      <c r="G436" s="1"/>
      <c r="H436" s="1"/>
      <c r="I436" s="1"/>
      <c r="J436" s="1"/>
    </row>
    <row r="437" spans="7:10" ht="15" customHeight="1" x14ac:dyDescent="0.25">
      <c r="G437" s="1"/>
      <c r="H437" s="1"/>
      <c r="I437" s="1"/>
      <c r="J437" s="1"/>
    </row>
    <row r="438" spans="7:10" ht="30" customHeight="1" x14ac:dyDescent="0.25">
      <c r="G438" s="1"/>
      <c r="H438" s="1"/>
      <c r="I438" s="1"/>
      <c r="J438" s="1"/>
    </row>
    <row r="439" spans="7:10" ht="30" customHeight="1" x14ac:dyDescent="0.25">
      <c r="G439" s="1"/>
      <c r="H439" s="1"/>
      <c r="I439" s="1"/>
      <c r="J439" s="1"/>
    </row>
    <row r="440" spans="7:10" ht="30" customHeight="1" x14ac:dyDescent="0.25">
      <c r="G440" s="1"/>
      <c r="H440" s="1"/>
      <c r="I440" s="1"/>
      <c r="J440" s="1"/>
    </row>
    <row r="441" spans="7:10" x14ac:dyDescent="0.25">
      <c r="G441" s="1"/>
      <c r="H441" s="1"/>
      <c r="I441" s="1"/>
      <c r="J441" s="1"/>
    </row>
    <row r="442" spans="7:10" ht="30" customHeight="1" x14ac:dyDescent="0.25">
      <c r="G442" s="1"/>
      <c r="H442" s="1"/>
      <c r="I442" s="1"/>
      <c r="J442" s="1"/>
    </row>
    <row r="443" spans="7:10" x14ac:dyDescent="0.25">
      <c r="G443" s="1"/>
      <c r="H443" s="1"/>
      <c r="I443" s="1"/>
      <c r="J443" s="1"/>
    </row>
    <row r="444" spans="7:10" ht="30" customHeight="1" x14ac:dyDescent="0.25">
      <c r="G444" s="1"/>
      <c r="H444" s="1"/>
      <c r="I444" s="1"/>
      <c r="J444" s="1"/>
    </row>
    <row r="445" spans="7:10" x14ac:dyDescent="0.25">
      <c r="G445" s="1"/>
      <c r="H445" s="1"/>
      <c r="I445" s="1"/>
      <c r="J445" s="1"/>
    </row>
    <row r="446" spans="7:10" x14ac:dyDescent="0.25">
      <c r="G446" s="1"/>
      <c r="H446" s="1"/>
      <c r="I446" s="1"/>
      <c r="J446" s="1"/>
    </row>
    <row r="447" spans="7:10" x14ac:dyDescent="0.25">
      <c r="G447" s="1"/>
      <c r="H447" s="1"/>
      <c r="I447" s="1"/>
      <c r="J447" s="1"/>
    </row>
    <row r="448" spans="7:10" x14ac:dyDescent="0.25">
      <c r="G448" s="1"/>
      <c r="H448" s="1"/>
      <c r="I448" s="1"/>
      <c r="J448" s="1"/>
    </row>
    <row r="449" spans="7:10" x14ac:dyDescent="0.25">
      <c r="G449" s="1"/>
      <c r="H449" s="1"/>
      <c r="I449" s="1"/>
      <c r="J449" s="1"/>
    </row>
    <row r="450" spans="7:10" x14ac:dyDescent="0.25">
      <c r="G450" s="1"/>
      <c r="H450" s="1"/>
      <c r="I450" s="1"/>
      <c r="J450" s="1"/>
    </row>
    <row r="451" spans="7:10" x14ac:dyDescent="0.25">
      <c r="G451" s="1"/>
      <c r="H451" s="1"/>
      <c r="I451" s="1"/>
      <c r="J451" s="1"/>
    </row>
    <row r="452" spans="7:10" x14ac:dyDescent="0.25">
      <c r="G452" s="1"/>
      <c r="H452" s="1"/>
      <c r="I452" s="1"/>
      <c r="J452" s="1"/>
    </row>
    <row r="453" spans="7:10" x14ac:dyDescent="0.25">
      <c r="G453" s="1"/>
      <c r="H453" s="1"/>
      <c r="I453" s="1"/>
      <c r="J453" s="1"/>
    </row>
    <row r="454" spans="7:10" x14ac:dyDescent="0.25">
      <c r="G454" s="1"/>
      <c r="H454" s="1"/>
      <c r="I454" s="1"/>
      <c r="J454" s="1"/>
    </row>
    <row r="455" spans="7:10" x14ac:dyDescent="0.25">
      <c r="G455" s="1"/>
      <c r="H455" s="1"/>
      <c r="I455" s="1"/>
      <c r="J455" s="1"/>
    </row>
    <row r="456" spans="7:10" x14ac:dyDescent="0.25">
      <c r="G456" s="1"/>
      <c r="H456" s="1"/>
      <c r="I456" s="1"/>
      <c r="J456" s="1"/>
    </row>
    <row r="457" spans="7:10" x14ac:dyDescent="0.25">
      <c r="G457" s="1"/>
      <c r="H457" s="1"/>
      <c r="I457" s="1"/>
      <c r="J457" s="1"/>
    </row>
    <row r="458" spans="7:10" x14ac:dyDescent="0.25">
      <c r="G458" s="1"/>
      <c r="H458" s="1"/>
      <c r="I458" s="1"/>
      <c r="J458" s="1"/>
    </row>
    <row r="459" spans="7:10" x14ac:dyDescent="0.25">
      <c r="G459" s="1"/>
      <c r="H459" s="1"/>
      <c r="I459" s="1"/>
      <c r="J459" s="1"/>
    </row>
    <row r="460" spans="7:10" x14ac:dyDescent="0.25">
      <c r="G460" s="1"/>
      <c r="H460" s="1"/>
      <c r="I460" s="1"/>
      <c r="J460" s="1"/>
    </row>
    <row r="461" spans="7:10" x14ac:dyDescent="0.25">
      <c r="G461" s="1"/>
      <c r="H461" s="1"/>
      <c r="I461" s="1"/>
      <c r="J461" s="1"/>
    </row>
    <row r="462" spans="7:10" x14ac:dyDescent="0.25">
      <c r="G462" s="1"/>
      <c r="H462" s="1"/>
      <c r="I462" s="1"/>
      <c r="J462" s="1"/>
    </row>
    <row r="463" spans="7:10" x14ac:dyDescent="0.25">
      <c r="G463" s="1"/>
      <c r="H463" s="1"/>
      <c r="I463" s="1"/>
      <c r="J463" s="1"/>
    </row>
    <row r="464" spans="7:10" x14ac:dyDescent="0.25">
      <c r="G464" s="1"/>
      <c r="H464" s="1"/>
      <c r="I464" s="1"/>
      <c r="J464" s="1"/>
    </row>
    <row r="465" spans="7:10" x14ac:dyDescent="0.25">
      <c r="G465" s="1"/>
      <c r="H465" s="1"/>
      <c r="I465" s="1"/>
      <c r="J465" s="1"/>
    </row>
    <row r="466" spans="7:10" ht="15" customHeight="1" x14ac:dyDescent="0.25">
      <c r="G466" s="1"/>
      <c r="H466" s="1"/>
      <c r="I466" s="1"/>
      <c r="J466" s="1"/>
    </row>
    <row r="467" spans="7:10" x14ac:dyDescent="0.25">
      <c r="G467" s="1"/>
      <c r="H467" s="1"/>
      <c r="I467" s="1"/>
      <c r="J467" s="1"/>
    </row>
    <row r="468" spans="7:10" x14ac:dyDescent="0.25">
      <c r="G468" s="1"/>
      <c r="H468" s="1"/>
      <c r="I468" s="1"/>
      <c r="J468" s="1"/>
    </row>
    <row r="469" spans="7:10" x14ac:dyDescent="0.25">
      <c r="G469" s="1"/>
      <c r="H469" s="1"/>
      <c r="I469" s="1"/>
      <c r="J469" s="1"/>
    </row>
    <row r="470" spans="7:10" x14ac:dyDescent="0.25">
      <c r="G470" s="1"/>
      <c r="H470" s="1"/>
      <c r="I470" s="1"/>
      <c r="J470" s="1"/>
    </row>
    <row r="471" spans="7:10" x14ac:dyDescent="0.25">
      <c r="G471" s="1"/>
      <c r="H471" s="1"/>
      <c r="I471" s="1"/>
      <c r="J471" s="1"/>
    </row>
    <row r="472" spans="7:10" x14ac:dyDescent="0.25">
      <c r="G472" s="1"/>
      <c r="H472" s="1"/>
      <c r="I472" s="1"/>
      <c r="J472" s="1"/>
    </row>
    <row r="473" spans="7:10" ht="15" customHeight="1" x14ac:dyDescent="0.25">
      <c r="G473" s="1"/>
      <c r="H473" s="1"/>
      <c r="I473" s="1"/>
      <c r="J473" s="1"/>
    </row>
    <row r="474" spans="7:10" x14ac:dyDescent="0.25">
      <c r="G474" s="1"/>
      <c r="H474" s="1"/>
      <c r="I474" s="1"/>
      <c r="J474" s="1"/>
    </row>
    <row r="475" spans="7:10" x14ac:dyDescent="0.25">
      <c r="G475" s="1"/>
      <c r="H475" s="1"/>
      <c r="I475" s="1"/>
      <c r="J475" s="1"/>
    </row>
    <row r="476" spans="7:10" x14ac:dyDescent="0.25">
      <c r="G476" s="1"/>
      <c r="H476" s="1"/>
      <c r="I476" s="1"/>
      <c r="J476" s="1"/>
    </row>
    <row r="477" spans="7:10" x14ac:dyDescent="0.25">
      <c r="G477" s="1"/>
      <c r="H477" s="1"/>
      <c r="I477" s="1"/>
      <c r="J477" s="1"/>
    </row>
    <row r="478" spans="7:10" x14ac:dyDescent="0.25">
      <c r="G478" s="1"/>
      <c r="H478" s="1"/>
      <c r="I478" s="1"/>
      <c r="J478" s="1"/>
    </row>
    <row r="479" spans="7:10" x14ac:dyDescent="0.25">
      <c r="G479" s="1"/>
      <c r="H479" s="1"/>
      <c r="I479" s="1"/>
      <c r="J479" s="1"/>
    </row>
    <row r="480" spans="7:10" x14ac:dyDescent="0.25">
      <c r="G480" s="1"/>
      <c r="H480" s="1"/>
      <c r="I480" s="1"/>
      <c r="J480" s="1"/>
    </row>
    <row r="481" spans="7:10" x14ac:dyDescent="0.25">
      <c r="G481" s="1"/>
      <c r="H481" s="1"/>
      <c r="I481" s="1"/>
      <c r="J481" s="1"/>
    </row>
    <row r="482" spans="7:10" x14ac:dyDescent="0.25">
      <c r="G482" s="1"/>
      <c r="H482" s="1"/>
      <c r="I482" s="1"/>
      <c r="J482" s="1"/>
    </row>
    <row r="483" spans="7:10" x14ac:dyDescent="0.25">
      <c r="G483" s="1"/>
      <c r="H483" s="1"/>
      <c r="I483" s="1"/>
      <c r="J483" s="1"/>
    </row>
    <row r="484" spans="7:10" x14ac:dyDescent="0.25">
      <c r="G484" s="1"/>
      <c r="H484" s="1"/>
      <c r="I484" s="1"/>
      <c r="J484" s="1"/>
    </row>
    <row r="485" spans="7:10" x14ac:dyDescent="0.25">
      <c r="G485" s="1"/>
      <c r="H485" s="1"/>
      <c r="I485" s="1"/>
      <c r="J485" s="1"/>
    </row>
    <row r="486" spans="7:10" x14ac:dyDescent="0.25">
      <c r="G486" s="1"/>
      <c r="H486" s="1"/>
      <c r="I486" s="1"/>
      <c r="J486" s="1"/>
    </row>
    <row r="487" spans="7:10" x14ac:dyDescent="0.25">
      <c r="G487" s="1"/>
      <c r="H487" s="1"/>
      <c r="I487" s="1"/>
      <c r="J487" s="1"/>
    </row>
    <row r="488" spans="7:10" x14ac:dyDescent="0.25">
      <c r="G488" s="1"/>
      <c r="H488" s="1"/>
      <c r="I488" s="1"/>
      <c r="J488" s="1"/>
    </row>
    <row r="489" spans="7:10" x14ac:dyDescent="0.25">
      <c r="G489" s="1"/>
      <c r="H489" s="1"/>
      <c r="I489" s="1"/>
      <c r="J489" s="1"/>
    </row>
    <row r="490" spans="7:10" x14ac:dyDescent="0.25">
      <c r="G490" s="1"/>
      <c r="H490" s="1"/>
      <c r="I490" s="1"/>
      <c r="J490" s="1"/>
    </row>
    <row r="491" spans="7:10" x14ac:dyDescent="0.25">
      <c r="G491" s="1"/>
      <c r="H491" s="1"/>
      <c r="I491" s="1"/>
      <c r="J491" s="1"/>
    </row>
    <row r="492" spans="7:10" x14ac:dyDescent="0.25">
      <c r="G492" s="1"/>
      <c r="H492" s="1"/>
      <c r="I492" s="1"/>
      <c r="J492" s="1"/>
    </row>
    <row r="493" spans="7:10" x14ac:dyDescent="0.25">
      <c r="G493" s="1"/>
      <c r="H493" s="1"/>
      <c r="I493" s="1"/>
      <c r="J493" s="1"/>
    </row>
    <row r="494" spans="7:10" x14ac:dyDescent="0.25">
      <c r="G494" s="1"/>
      <c r="H494" s="1"/>
      <c r="I494" s="1"/>
      <c r="J494" s="1"/>
    </row>
    <row r="495" spans="7:10" x14ac:dyDescent="0.25">
      <c r="G495" s="1"/>
      <c r="H495" s="1"/>
      <c r="I495" s="1"/>
      <c r="J495" s="1"/>
    </row>
    <row r="496" spans="7:10" x14ac:dyDescent="0.25">
      <c r="G496" s="1"/>
      <c r="H496" s="1"/>
      <c r="I496" s="1"/>
      <c r="J496" s="1"/>
    </row>
    <row r="497" spans="7:10" x14ac:dyDescent="0.25">
      <c r="G497" s="1"/>
      <c r="H497" s="1"/>
      <c r="I497" s="1"/>
      <c r="J497" s="1"/>
    </row>
    <row r="498" spans="7:10" x14ac:dyDescent="0.25">
      <c r="G498" s="1"/>
      <c r="H498" s="1"/>
      <c r="I498" s="1"/>
      <c r="J498" s="1"/>
    </row>
    <row r="499" spans="7:10" ht="15" customHeight="1" x14ac:dyDescent="0.25">
      <c r="G499" s="1"/>
      <c r="H499" s="1"/>
      <c r="I499" s="1"/>
      <c r="J499" s="1"/>
    </row>
    <row r="500" spans="7:10" x14ac:dyDescent="0.25">
      <c r="G500" s="1"/>
      <c r="H500" s="1"/>
      <c r="I500" s="1"/>
      <c r="J500" s="1"/>
    </row>
    <row r="501" spans="7:10" x14ac:dyDescent="0.25">
      <c r="G501" s="1"/>
      <c r="H501" s="1"/>
      <c r="I501" s="1"/>
      <c r="J501" s="1"/>
    </row>
    <row r="502" spans="7:10" x14ac:dyDescent="0.25">
      <c r="G502" s="1"/>
      <c r="H502" s="1"/>
      <c r="I502" s="1"/>
      <c r="J502" s="1"/>
    </row>
    <row r="503" spans="7:10" x14ac:dyDescent="0.25">
      <c r="G503" s="1"/>
      <c r="H503" s="1"/>
      <c r="I503" s="1"/>
      <c r="J503" s="1"/>
    </row>
    <row r="504" spans="7:10" x14ac:dyDescent="0.25">
      <c r="G504" s="1"/>
      <c r="H504" s="1"/>
      <c r="I504" s="1"/>
      <c r="J504" s="1"/>
    </row>
    <row r="505" spans="7:10" x14ac:dyDescent="0.25">
      <c r="G505" s="1"/>
      <c r="H505" s="1"/>
      <c r="I505" s="1"/>
      <c r="J505" s="1"/>
    </row>
    <row r="506" spans="7:10" x14ac:dyDescent="0.25">
      <c r="G506" s="1"/>
      <c r="H506" s="1"/>
      <c r="I506" s="1"/>
      <c r="J506" s="1"/>
    </row>
    <row r="507" spans="7:10" x14ac:dyDescent="0.25">
      <c r="G507" s="1"/>
      <c r="H507" s="1"/>
      <c r="I507" s="1"/>
      <c r="J507" s="1"/>
    </row>
    <row r="508" spans="7:10" x14ac:dyDescent="0.25">
      <c r="G508" s="1"/>
      <c r="H508" s="1"/>
      <c r="I508" s="1"/>
      <c r="J508" s="1"/>
    </row>
    <row r="509" spans="7:10" x14ac:dyDescent="0.25">
      <c r="G509" s="1"/>
      <c r="H509" s="1"/>
      <c r="I509" s="1"/>
      <c r="J509" s="1"/>
    </row>
    <row r="510" spans="7:10" x14ac:dyDescent="0.25">
      <c r="G510" s="1"/>
      <c r="H510" s="1"/>
      <c r="I510" s="1"/>
      <c r="J510" s="1"/>
    </row>
    <row r="511" spans="7:10" x14ac:dyDescent="0.25">
      <c r="G511" s="1"/>
      <c r="H511" s="1"/>
      <c r="I511" s="1"/>
      <c r="J511" s="1"/>
    </row>
    <row r="512" spans="7:10" x14ac:dyDescent="0.25">
      <c r="G512" s="1"/>
      <c r="H512" s="1"/>
      <c r="I512" s="1"/>
      <c r="J512" s="1"/>
    </row>
    <row r="513" spans="7:10" x14ac:dyDescent="0.25">
      <c r="G513" s="1"/>
      <c r="H513" s="1"/>
      <c r="I513" s="1"/>
      <c r="J513" s="1"/>
    </row>
    <row r="514" spans="7:10" ht="30" customHeight="1" x14ac:dyDescent="0.25">
      <c r="G514" s="1"/>
      <c r="H514" s="1"/>
      <c r="I514" s="1"/>
      <c r="J514" s="1"/>
    </row>
    <row r="515" spans="7:10" ht="30" customHeight="1" x14ac:dyDescent="0.25">
      <c r="G515" s="1"/>
      <c r="H515" s="1"/>
      <c r="I515" s="1"/>
      <c r="J515" s="1"/>
    </row>
    <row r="516" spans="7:10" ht="30" customHeight="1" x14ac:dyDescent="0.25">
      <c r="G516" s="1"/>
      <c r="H516" s="1"/>
      <c r="I516" s="1"/>
      <c r="J516" s="1"/>
    </row>
    <row r="517" spans="7:10" ht="30" customHeight="1" x14ac:dyDescent="0.25">
      <c r="G517" s="1"/>
      <c r="H517" s="1"/>
      <c r="I517" s="1"/>
      <c r="J517" s="1"/>
    </row>
    <row r="518" spans="7:10" ht="30" customHeight="1" x14ac:dyDescent="0.25">
      <c r="G518" s="1"/>
      <c r="H518" s="1"/>
      <c r="I518" s="1"/>
      <c r="J518" s="1"/>
    </row>
    <row r="519" spans="7:10" x14ac:dyDescent="0.25">
      <c r="G519" s="1"/>
      <c r="H519" s="1"/>
      <c r="I519" s="1"/>
      <c r="J519" s="1"/>
    </row>
    <row r="520" spans="7:10" x14ac:dyDescent="0.25">
      <c r="G520" s="1"/>
      <c r="H520" s="1"/>
      <c r="I520" s="1"/>
      <c r="J520" s="1"/>
    </row>
    <row r="521" spans="7:10" ht="15" customHeight="1" x14ac:dyDescent="0.25">
      <c r="G521" s="1"/>
      <c r="H521" s="1"/>
      <c r="I521" s="1"/>
      <c r="J521" s="1"/>
    </row>
    <row r="522" spans="7:10" x14ac:dyDescent="0.25">
      <c r="G522" s="1"/>
      <c r="H522" s="1"/>
      <c r="I522" s="1"/>
      <c r="J522" s="1"/>
    </row>
    <row r="523" spans="7:10" x14ac:dyDescent="0.25">
      <c r="G523" s="1"/>
      <c r="H523" s="1"/>
      <c r="I523" s="1"/>
      <c r="J523" s="1"/>
    </row>
    <row r="524" spans="7:10" x14ac:dyDescent="0.25">
      <c r="G524" s="1"/>
      <c r="H524" s="1"/>
      <c r="I524" s="1"/>
      <c r="J524" s="1"/>
    </row>
    <row r="525" spans="7:10" x14ac:dyDescent="0.25">
      <c r="G525" s="1"/>
      <c r="H525" s="1"/>
      <c r="I525" s="1"/>
      <c r="J525" s="1"/>
    </row>
    <row r="526" spans="7:10" x14ac:dyDescent="0.25">
      <c r="G526" s="1"/>
      <c r="H526" s="1"/>
      <c r="I526" s="1"/>
      <c r="J526" s="1"/>
    </row>
    <row r="527" spans="7:10" x14ac:dyDescent="0.25">
      <c r="G527" s="1"/>
      <c r="H527" s="1"/>
      <c r="I527" s="1"/>
      <c r="J527" s="1"/>
    </row>
    <row r="528" spans="7:10" x14ac:dyDescent="0.25">
      <c r="G528" s="1"/>
      <c r="H528" s="1"/>
      <c r="I528" s="1"/>
      <c r="J528" s="1"/>
    </row>
    <row r="529" spans="7:10" x14ac:dyDescent="0.25">
      <c r="G529" s="1"/>
      <c r="H529" s="1"/>
      <c r="I529" s="1"/>
      <c r="J529" s="1"/>
    </row>
    <row r="530" spans="7:10" x14ac:dyDescent="0.25">
      <c r="G530" s="1"/>
      <c r="H530" s="1"/>
      <c r="I530" s="1"/>
      <c r="J530" s="1"/>
    </row>
    <row r="531" spans="7:10" x14ac:dyDescent="0.25">
      <c r="G531" s="1"/>
      <c r="H531" s="1"/>
      <c r="I531" s="1"/>
      <c r="J531" s="1"/>
    </row>
    <row r="532" spans="7:10" x14ac:dyDescent="0.25">
      <c r="G532" s="1"/>
      <c r="H532" s="1"/>
      <c r="I532" s="1"/>
      <c r="J532" s="1"/>
    </row>
    <row r="533" spans="7:10" x14ac:dyDescent="0.25">
      <c r="G533" s="1"/>
      <c r="H533" s="1"/>
      <c r="I533" s="1"/>
      <c r="J533" s="1"/>
    </row>
    <row r="534" spans="7:10" x14ac:dyDescent="0.25">
      <c r="G534" s="1"/>
      <c r="H534" s="1"/>
      <c r="I534" s="1"/>
      <c r="J534" s="1"/>
    </row>
    <row r="535" spans="7:10" x14ac:dyDescent="0.25">
      <c r="G535" s="1"/>
      <c r="H535" s="1"/>
      <c r="I535" s="1"/>
      <c r="J535" s="1"/>
    </row>
    <row r="536" spans="7:10" x14ac:dyDescent="0.25">
      <c r="G536" s="1"/>
      <c r="H536" s="1"/>
      <c r="I536" s="1"/>
      <c r="J536" s="1"/>
    </row>
    <row r="537" spans="7:10" x14ac:dyDescent="0.25">
      <c r="G537" s="1"/>
      <c r="H537" s="1"/>
      <c r="I537" s="1"/>
      <c r="J537" s="1"/>
    </row>
    <row r="538" spans="7:10" x14ac:dyDescent="0.25">
      <c r="G538" s="1"/>
      <c r="H538" s="1"/>
      <c r="I538" s="1"/>
      <c r="J538" s="1"/>
    </row>
    <row r="539" spans="7:10" x14ac:dyDescent="0.25">
      <c r="G539" s="1"/>
      <c r="H539" s="1"/>
      <c r="I539" s="1"/>
      <c r="J539" s="1"/>
    </row>
    <row r="540" spans="7:10" x14ac:dyDescent="0.25">
      <c r="G540" s="1"/>
      <c r="H540" s="1"/>
      <c r="I540" s="1"/>
      <c r="J540" s="1"/>
    </row>
    <row r="541" spans="7:10" x14ac:dyDescent="0.25">
      <c r="G541" s="1"/>
      <c r="H541" s="1"/>
      <c r="I541" s="1"/>
      <c r="J541" s="1"/>
    </row>
    <row r="542" spans="7:10" x14ac:dyDescent="0.25">
      <c r="G542" s="1"/>
      <c r="H542" s="1"/>
      <c r="I542" s="1"/>
      <c r="J542" s="1"/>
    </row>
    <row r="543" spans="7:10" x14ac:dyDescent="0.25">
      <c r="G543" s="1"/>
      <c r="H543" s="1"/>
      <c r="I543" s="1"/>
      <c r="J543" s="1"/>
    </row>
    <row r="544" spans="7:10" x14ac:dyDescent="0.25">
      <c r="G544" s="1"/>
      <c r="H544" s="1"/>
      <c r="I544" s="1"/>
      <c r="J544" s="1"/>
    </row>
    <row r="545" spans="7:10" x14ac:dyDescent="0.25">
      <c r="G545" s="1"/>
      <c r="H545" s="1"/>
      <c r="I545" s="1"/>
      <c r="J545" s="1"/>
    </row>
    <row r="546" spans="7:10" x14ac:dyDescent="0.25">
      <c r="G546" s="1"/>
      <c r="H546" s="1"/>
      <c r="I546" s="1"/>
      <c r="J546" s="1"/>
    </row>
    <row r="547" spans="7:10" x14ac:dyDescent="0.25">
      <c r="G547" s="1"/>
      <c r="H547" s="1"/>
      <c r="I547" s="1"/>
      <c r="J547" s="1"/>
    </row>
    <row r="548" spans="7:10" x14ac:dyDescent="0.25">
      <c r="G548" s="1"/>
      <c r="H548" s="1"/>
      <c r="I548" s="1"/>
      <c r="J548" s="1"/>
    </row>
    <row r="549" spans="7:10" x14ac:dyDescent="0.25">
      <c r="G549" s="1"/>
      <c r="H549" s="1"/>
      <c r="I549" s="1"/>
      <c r="J549" s="1"/>
    </row>
    <row r="550" spans="7:10" x14ac:dyDescent="0.25">
      <c r="G550" s="1"/>
      <c r="H550" s="1"/>
      <c r="I550" s="1"/>
      <c r="J550" s="1"/>
    </row>
    <row r="551" spans="7:10" x14ac:dyDescent="0.25">
      <c r="G551" s="1"/>
      <c r="H551" s="1"/>
      <c r="I551" s="1"/>
      <c r="J551" s="1"/>
    </row>
    <row r="552" spans="7:10" x14ac:dyDescent="0.25">
      <c r="G552" s="1"/>
      <c r="H552" s="1"/>
      <c r="I552" s="1"/>
      <c r="J552" s="1"/>
    </row>
    <row r="553" spans="7:10" x14ac:dyDescent="0.25">
      <c r="G553" s="1"/>
      <c r="H553" s="1"/>
      <c r="I553" s="1"/>
      <c r="J553" s="1"/>
    </row>
    <row r="554" spans="7:10" x14ac:dyDescent="0.25">
      <c r="G554" s="1"/>
      <c r="H554" s="1"/>
      <c r="I554" s="1"/>
      <c r="J554" s="1"/>
    </row>
    <row r="555" spans="7:10" x14ac:dyDescent="0.25">
      <c r="G555" s="1"/>
      <c r="H555" s="1"/>
      <c r="I555" s="1"/>
      <c r="J555" s="1"/>
    </row>
    <row r="556" spans="7:10" x14ac:dyDescent="0.25">
      <c r="G556" s="1"/>
      <c r="H556" s="1"/>
      <c r="I556" s="1"/>
      <c r="J556" s="1"/>
    </row>
    <row r="557" spans="7:10" x14ac:dyDescent="0.25">
      <c r="G557" s="1"/>
      <c r="H557" s="1"/>
      <c r="I557" s="1"/>
      <c r="J557" s="1"/>
    </row>
    <row r="558" spans="7:10" x14ac:dyDescent="0.25">
      <c r="G558" s="1"/>
      <c r="H558" s="1"/>
      <c r="I558" s="1"/>
      <c r="J558" s="1"/>
    </row>
    <row r="559" spans="7:10" ht="60" customHeight="1" x14ac:dyDescent="0.25">
      <c r="G559" s="1"/>
      <c r="H559" s="1"/>
      <c r="I559" s="1"/>
      <c r="J559" s="1"/>
    </row>
    <row r="560" spans="7:10" x14ac:dyDescent="0.25">
      <c r="G560" s="1"/>
      <c r="H560" s="1"/>
      <c r="I560" s="1"/>
      <c r="J560" s="1"/>
    </row>
    <row r="561" spans="7:10" ht="15" customHeight="1" x14ac:dyDescent="0.25">
      <c r="G561" s="1"/>
      <c r="H561" s="1"/>
      <c r="I561" s="1"/>
      <c r="J561" s="1"/>
    </row>
    <row r="562" spans="7:10" x14ac:dyDescent="0.25">
      <c r="G562" s="1"/>
      <c r="H562" s="1"/>
      <c r="I562" s="1"/>
      <c r="J562" s="1"/>
    </row>
    <row r="563" spans="7:10" x14ac:dyDescent="0.25">
      <c r="G563" s="1"/>
      <c r="H563" s="1"/>
      <c r="I563" s="1"/>
      <c r="J563" s="1"/>
    </row>
    <row r="564" spans="7:10" ht="15" customHeight="1" x14ac:dyDescent="0.25">
      <c r="G564" s="1"/>
      <c r="H564" s="1"/>
      <c r="I564" s="1"/>
      <c r="J564" s="1"/>
    </row>
    <row r="565" spans="7:10" x14ac:dyDescent="0.25">
      <c r="G565" s="1"/>
      <c r="H565" s="1"/>
      <c r="I565" s="1"/>
      <c r="J565" s="1"/>
    </row>
    <row r="566" spans="7:10" x14ac:dyDescent="0.25">
      <c r="G566" s="1"/>
      <c r="H566" s="1"/>
      <c r="I566" s="1"/>
      <c r="J566" s="1"/>
    </row>
    <row r="567" spans="7:10" x14ac:dyDescent="0.25">
      <c r="G567" s="1"/>
      <c r="H567" s="1"/>
      <c r="I567" s="1"/>
      <c r="J567" s="1"/>
    </row>
    <row r="568" spans="7:10" x14ac:dyDescent="0.25">
      <c r="G568" s="1"/>
      <c r="H568" s="1"/>
      <c r="I568" s="1"/>
      <c r="J568" s="1"/>
    </row>
    <row r="569" spans="7:10" ht="30" customHeight="1" x14ac:dyDescent="0.25">
      <c r="G569" s="1"/>
      <c r="H569" s="1"/>
      <c r="I569" s="1"/>
      <c r="J569" s="1"/>
    </row>
    <row r="570" spans="7:10" ht="30" customHeight="1" x14ac:dyDescent="0.25">
      <c r="G570" s="1"/>
      <c r="H570" s="1"/>
      <c r="I570" s="1"/>
      <c r="J570" s="1"/>
    </row>
    <row r="571" spans="7:10" x14ac:dyDescent="0.25">
      <c r="G571" s="1"/>
      <c r="H571" s="1"/>
      <c r="I571" s="1"/>
      <c r="J571" s="1"/>
    </row>
    <row r="572" spans="7:10" x14ac:dyDescent="0.25">
      <c r="G572" s="1"/>
      <c r="H572" s="1"/>
      <c r="I572" s="1"/>
      <c r="J572" s="1"/>
    </row>
    <row r="573" spans="7:10" x14ac:dyDescent="0.25">
      <c r="G573" s="1"/>
      <c r="H573" s="1"/>
      <c r="I573" s="1"/>
      <c r="J573" s="1"/>
    </row>
    <row r="574" spans="7:10" ht="15" customHeight="1" x14ac:dyDescent="0.25">
      <c r="G574" s="1"/>
      <c r="H574" s="1"/>
      <c r="I574" s="1"/>
      <c r="J574" s="1"/>
    </row>
    <row r="575" spans="7:10" x14ac:dyDescent="0.25">
      <c r="G575" s="1"/>
      <c r="H575" s="1"/>
      <c r="I575" s="1"/>
      <c r="J575" s="1"/>
    </row>
    <row r="576" spans="7:10" ht="15" customHeight="1" x14ac:dyDescent="0.25">
      <c r="G576" s="1"/>
      <c r="H576" s="1"/>
      <c r="I576" s="1"/>
      <c r="J576" s="1"/>
    </row>
    <row r="577" spans="7:10" ht="15" customHeight="1" x14ac:dyDescent="0.25">
      <c r="G577" s="1"/>
      <c r="H577" s="1"/>
      <c r="I577" s="1"/>
      <c r="J577" s="1"/>
    </row>
    <row r="578" spans="7:10" ht="15" customHeight="1" x14ac:dyDescent="0.25">
      <c r="G578" s="1"/>
      <c r="H578" s="1"/>
      <c r="I578" s="1"/>
      <c r="J578" s="1"/>
    </row>
    <row r="579" spans="7:10" x14ac:dyDescent="0.25">
      <c r="G579" s="1"/>
      <c r="H579" s="1"/>
      <c r="I579" s="1"/>
      <c r="J579" s="1"/>
    </row>
    <row r="580" spans="7:10" x14ac:dyDescent="0.25">
      <c r="G580" s="1"/>
      <c r="H580" s="1"/>
      <c r="I580" s="1"/>
      <c r="J580" s="1"/>
    </row>
    <row r="581" spans="7:10" x14ac:dyDescent="0.25">
      <c r="G581" s="1"/>
      <c r="H581" s="1"/>
      <c r="I581" s="1"/>
      <c r="J581" s="1"/>
    </row>
    <row r="582" spans="7:10" x14ac:dyDescent="0.25">
      <c r="G582" s="1"/>
      <c r="H582" s="1"/>
      <c r="I582" s="1"/>
      <c r="J582" s="1"/>
    </row>
    <row r="583" spans="7:10" ht="15" customHeight="1" x14ac:dyDescent="0.25">
      <c r="G583" s="1"/>
      <c r="H583" s="1"/>
      <c r="I583" s="1"/>
      <c r="J583" s="1"/>
    </row>
    <row r="584" spans="7:10" ht="15" customHeight="1" x14ac:dyDescent="0.25">
      <c r="G584" s="1"/>
      <c r="H584" s="1"/>
      <c r="I584" s="1"/>
      <c r="J584" s="1"/>
    </row>
    <row r="585" spans="7:10" x14ac:dyDescent="0.25">
      <c r="G585" s="1"/>
      <c r="H585" s="1"/>
      <c r="I585" s="1"/>
      <c r="J585" s="1"/>
    </row>
    <row r="586" spans="7:10" x14ac:dyDescent="0.25">
      <c r="G586" s="1"/>
      <c r="H586" s="1"/>
      <c r="I586" s="1"/>
      <c r="J586" s="1"/>
    </row>
    <row r="587" spans="7:10" ht="15" customHeight="1" x14ac:dyDescent="0.25">
      <c r="G587" s="1"/>
      <c r="H587" s="1"/>
      <c r="I587" s="1"/>
      <c r="J587" s="1"/>
    </row>
    <row r="588" spans="7:10" ht="15" customHeight="1" x14ac:dyDescent="0.25">
      <c r="G588" s="1"/>
      <c r="H588" s="1"/>
      <c r="I588" s="1"/>
      <c r="J588" s="1"/>
    </row>
    <row r="589" spans="7:10" x14ac:dyDescent="0.25">
      <c r="G589" s="1"/>
      <c r="H589" s="1"/>
      <c r="I589" s="1"/>
      <c r="J589" s="1"/>
    </row>
    <row r="590" spans="7:10" x14ac:dyDescent="0.25">
      <c r="G590" s="1"/>
      <c r="H590" s="1"/>
      <c r="I590" s="1"/>
      <c r="J590" s="1"/>
    </row>
    <row r="591" spans="7:10" x14ac:dyDescent="0.25">
      <c r="G591" s="1"/>
      <c r="H591" s="1"/>
      <c r="I591" s="1"/>
      <c r="J591" s="1"/>
    </row>
    <row r="592" spans="7:10" x14ac:dyDescent="0.25">
      <c r="G592" s="1"/>
      <c r="H592" s="1"/>
      <c r="I592" s="1"/>
      <c r="J592" s="1"/>
    </row>
    <row r="593" spans="7:10" x14ac:dyDescent="0.25">
      <c r="G593" s="1"/>
      <c r="H593" s="1"/>
      <c r="I593" s="1"/>
      <c r="J593" s="1"/>
    </row>
    <row r="594" spans="7:10" x14ac:dyDescent="0.25">
      <c r="G594" s="1"/>
      <c r="H594" s="1"/>
      <c r="I594" s="1"/>
      <c r="J594" s="1"/>
    </row>
    <row r="595" spans="7:10" x14ac:dyDescent="0.25">
      <c r="G595" s="1"/>
      <c r="H595" s="1"/>
      <c r="I595" s="1"/>
      <c r="J595" s="1"/>
    </row>
    <row r="596" spans="7:10" x14ac:dyDescent="0.25">
      <c r="G596" s="1"/>
      <c r="H596" s="1"/>
      <c r="I596" s="1"/>
      <c r="J596" s="1"/>
    </row>
    <row r="597" spans="7:10" x14ac:dyDescent="0.25">
      <c r="G597" s="1"/>
      <c r="H597" s="1"/>
      <c r="I597" s="1"/>
      <c r="J597" s="1"/>
    </row>
    <row r="598" spans="7:10" x14ac:dyDescent="0.25">
      <c r="G598" s="1"/>
      <c r="H598" s="1"/>
      <c r="I598" s="1"/>
      <c r="J598" s="1"/>
    </row>
    <row r="599" spans="7:10" x14ac:dyDescent="0.25">
      <c r="G599" s="1"/>
      <c r="H599" s="1"/>
      <c r="I599" s="1"/>
      <c r="J599" s="1"/>
    </row>
    <row r="600" spans="7:10" x14ac:dyDescent="0.25">
      <c r="G600" s="1"/>
      <c r="H600" s="1"/>
      <c r="I600" s="1"/>
      <c r="J600" s="1"/>
    </row>
    <row r="601" spans="7:10" ht="30" customHeight="1" x14ac:dyDescent="0.25">
      <c r="G601" s="1"/>
      <c r="H601" s="1"/>
      <c r="I601" s="1"/>
      <c r="J601" s="1"/>
    </row>
    <row r="602" spans="7:10" x14ac:dyDescent="0.25">
      <c r="G602" s="1"/>
      <c r="H602" s="1"/>
      <c r="I602" s="1"/>
      <c r="J602" s="1"/>
    </row>
    <row r="603" spans="7:10" ht="15" customHeight="1" x14ac:dyDescent="0.25">
      <c r="G603" s="1"/>
      <c r="H603" s="1"/>
      <c r="I603" s="1"/>
      <c r="J603" s="1"/>
    </row>
    <row r="604" spans="7:10" x14ac:dyDescent="0.25">
      <c r="G604" s="1"/>
      <c r="H604" s="1"/>
      <c r="I604" s="1"/>
      <c r="J604" s="1"/>
    </row>
    <row r="605" spans="7:10" x14ac:dyDescent="0.25">
      <c r="G605" s="1"/>
      <c r="H605" s="1"/>
      <c r="I605" s="1"/>
      <c r="J605" s="1"/>
    </row>
    <row r="606" spans="7:10" x14ac:dyDescent="0.25">
      <c r="G606" s="1"/>
      <c r="H606" s="1"/>
      <c r="I606" s="1"/>
      <c r="J606" s="1"/>
    </row>
    <row r="607" spans="7:10" x14ac:dyDescent="0.25">
      <c r="G607" s="1"/>
      <c r="H607" s="1"/>
      <c r="I607" s="1"/>
      <c r="J607" s="1"/>
    </row>
    <row r="608" spans="7:10" x14ac:dyDescent="0.25">
      <c r="G608" s="1"/>
      <c r="H608" s="1"/>
      <c r="I608" s="1"/>
      <c r="J608" s="1"/>
    </row>
    <row r="609" spans="7:10" x14ac:dyDescent="0.25">
      <c r="G609" s="1"/>
      <c r="H609" s="1"/>
      <c r="I609" s="1"/>
      <c r="J609" s="1"/>
    </row>
    <row r="610" spans="7:10" x14ac:dyDescent="0.25">
      <c r="G610" s="1"/>
      <c r="H610" s="1"/>
      <c r="I610" s="1"/>
      <c r="J610" s="1"/>
    </row>
    <row r="611" spans="7:10" x14ac:dyDescent="0.25">
      <c r="G611" s="1"/>
      <c r="H611" s="1"/>
      <c r="I611" s="1"/>
      <c r="J611" s="1"/>
    </row>
    <row r="612" spans="7:10" x14ac:dyDescent="0.25">
      <c r="G612" s="1"/>
      <c r="H612" s="1"/>
      <c r="I612" s="1"/>
      <c r="J612" s="1"/>
    </row>
    <row r="613" spans="7:10" x14ac:dyDescent="0.25">
      <c r="G613" s="1"/>
      <c r="H613" s="1"/>
      <c r="I613" s="1"/>
      <c r="J613" s="1"/>
    </row>
    <row r="614" spans="7:10" x14ac:dyDescent="0.25">
      <c r="G614" s="1"/>
      <c r="H614" s="1"/>
      <c r="I614" s="1"/>
      <c r="J614" s="1"/>
    </row>
    <row r="615" spans="7:10" x14ac:dyDescent="0.25">
      <c r="G615" s="1"/>
      <c r="H615" s="1"/>
      <c r="I615" s="1"/>
      <c r="J615" s="1"/>
    </row>
    <row r="616" spans="7:10" x14ac:dyDescent="0.25">
      <c r="G616" s="1"/>
      <c r="H616" s="1"/>
      <c r="I616" s="1"/>
      <c r="J616" s="1"/>
    </row>
    <row r="617" spans="7:10" x14ac:dyDescent="0.25">
      <c r="G617" s="1"/>
      <c r="H617" s="1"/>
      <c r="I617" s="1"/>
      <c r="J617" s="1"/>
    </row>
    <row r="618" spans="7:10" x14ac:dyDescent="0.25">
      <c r="G618" s="1"/>
      <c r="H618" s="1"/>
      <c r="I618" s="1"/>
      <c r="J618" s="1"/>
    </row>
    <row r="619" spans="7:10" x14ac:dyDescent="0.25">
      <c r="G619" s="1"/>
      <c r="H619" s="1"/>
      <c r="I619" s="1"/>
      <c r="J619" s="1"/>
    </row>
    <row r="620" spans="7:10" x14ac:dyDescent="0.25">
      <c r="G620" s="1"/>
      <c r="H620" s="1"/>
      <c r="I620" s="1"/>
      <c r="J620" s="1"/>
    </row>
    <row r="621" spans="7:10" x14ac:dyDescent="0.25">
      <c r="G621" s="1"/>
      <c r="H621" s="1"/>
      <c r="I621" s="1"/>
      <c r="J621" s="1"/>
    </row>
    <row r="622" spans="7:10" x14ac:dyDescent="0.25">
      <c r="G622" s="1"/>
      <c r="H622" s="1"/>
      <c r="I622" s="1"/>
      <c r="J622" s="1"/>
    </row>
    <row r="623" spans="7:10" x14ac:dyDescent="0.25">
      <c r="G623" s="1"/>
      <c r="H623" s="1"/>
      <c r="I623" s="1"/>
      <c r="J623" s="1"/>
    </row>
    <row r="624" spans="7:10" x14ac:dyDescent="0.25">
      <c r="G624" s="1"/>
      <c r="H624" s="1"/>
      <c r="I624" s="1"/>
      <c r="J624" s="1"/>
    </row>
    <row r="625" spans="7:10" x14ac:dyDescent="0.25">
      <c r="G625" s="1"/>
      <c r="H625" s="1"/>
      <c r="I625" s="1"/>
      <c r="J625" s="1"/>
    </row>
    <row r="626" spans="7:10" x14ac:dyDescent="0.25">
      <c r="G626" s="1"/>
      <c r="H626" s="1"/>
      <c r="I626" s="1"/>
      <c r="J626" s="1"/>
    </row>
    <row r="627" spans="7:10" x14ac:dyDescent="0.25">
      <c r="G627" s="1"/>
      <c r="H627" s="1"/>
      <c r="I627" s="1"/>
      <c r="J627" s="1"/>
    </row>
    <row r="628" spans="7:10" x14ac:dyDescent="0.25">
      <c r="G628" s="1"/>
      <c r="H628" s="1"/>
      <c r="I628" s="1"/>
      <c r="J628" s="1"/>
    </row>
    <row r="629" spans="7:10" x14ac:dyDescent="0.25">
      <c r="G629" s="1"/>
      <c r="H629" s="1"/>
      <c r="I629" s="1"/>
      <c r="J629" s="1"/>
    </row>
    <row r="630" spans="7:10" x14ac:dyDescent="0.25">
      <c r="G630" s="1"/>
      <c r="H630" s="1"/>
      <c r="I630" s="1"/>
      <c r="J630" s="1"/>
    </row>
    <row r="631" spans="7:10" x14ac:dyDescent="0.25">
      <c r="G631" s="1"/>
      <c r="H631" s="1"/>
      <c r="I631" s="1"/>
      <c r="J631" s="1"/>
    </row>
    <row r="632" spans="7:10" x14ac:dyDescent="0.25">
      <c r="G632" s="1"/>
      <c r="H632" s="1"/>
      <c r="I632" s="1"/>
      <c r="J632" s="1"/>
    </row>
    <row r="633" spans="7:10" x14ac:dyDescent="0.25">
      <c r="G633" s="1"/>
      <c r="H633" s="1"/>
      <c r="I633" s="1"/>
      <c r="J633" s="1"/>
    </row>
    <row r="634" spans="7:10" x14ac:dyDescent="0.25">
      <c r="G634" s="1"/>
      <c r="H634" s="1"/>
      <c r="I634" s="1"/>
      <c r="J634" s="1"/>
    </row>
    <row r="635" spans="7:10" x14ac:dyDescent="0.25">
      <c r="G635" s="1"/>
      <c r="H635" s="1"/>
      <c r="I635" s="1"/>
      <c r="J635" s="1"/>
    </row>
    <row r="636" spans="7:10" x14ac:dyDescent="0.25">
      <c r="G636" s="1"/>
      <c r="H636" s="1"/>
      <c r="I636" s="1"/>
      <c r="J636" s="1"/>
    </row>
    <row r="637" spans="7:10" x14ac:dyDescent="0.25">
      <c r="G637" s="1"/>
      <c r="H637" s="1"/>
      <c r="I637" s="1"/>
      <c r="J637" s="1"/>
    </row>
    <row r="638" spans="7:10" x14ac:dyDescent="0.25">
      <c r="G638" s="1"/>
      <c r="H638" s="1"/>
      <c r="I638" s="1"/>
      <c r="J638" s="1"/>
    </row>
    <row r="639" spans="7:10" x14ac:dyDescent="0.25">
      <c r="G639" s="1"/>
      <c r="H639" s="1"/>
      <c r="I639" s="1"/>
      <c r="J639" s="1"/>
    </row>
    <row r="640" spans="7:10" x14ac:dyDescent="0.25">
      <c r="G640" s="1"/>
      <c r="H640" s="1"/>
      <c r="I640" s="1"/>
      <c r="J640" s="1"/>
    </row>
    <row r="641" spans="7:10" x14ac:dyDescent="0.25">
      <c r="G641" s="1"/>
      <c r="H641" s="1"/>
      <c r="I641" s="1"/>
      <c r="J641" s="1"/>
    </row>
    <row r="642" spans="7:10" x14ac:dyDescent="0.25">
      <c r="G642" s="1"/>
      <c r="H642" s="1"/>
      <c r="I642" s="1"/>
      <c r="J642" s="1"/>
    </row>
    <row r="643" spans="7:10" x14ac:dyDescent="0.25">
      <c r="G643" s="1"/>
      <c r="H643" s="1"/>
      <c r="I643" s="1"/>
      <c r="J643" s="1"/>
    </row>
    <row r="644" spans="7:10" x14ac:dyDescent="0.25">
      <c r="G644" s="1"/>
      <c r="H644" s="1"/>
      <c r="I644" s="1"/>
      <c r="J644" s="1"/>
    </row>
    <row r="645" spans="7:10" x14ac:dyDescent="0.25">
      <c r="G645" s="1"/>
      <c r="H645" s="1"/>
      <c r="I645" s="1"/>
      <c r="J645" s="1"/>
    </row>
    <row r="646" spans="7:10" x14ac:dyDescent="0.25">
      <c r="G646" s="1"/>
      <c r="H646" s="1"/>
      <c r="I646" s="1"/>
      <c r="J646" s="1"/>
    </row>
    <row r="647" spans="7:10" ht="30" customHeight="1" x14ac:dyDescent="0.25">
      <c r="G647" s="1"/>
      <c r="H647" s="1"/>
      <c r="I647" s="1"/>
      <c r="J647" s="1"/>
    </row>
    <row r="648" spans="7:10" ht="30" customHeight="1" x14ac:dyDescent="0.25">
      <c r="G648" s="1"/>
      <c r="H648" s="1"/>
      <c r="I648" s="1"/>
      <c r="J648" s="1"/>
    </row>
    <row r="649" spans="7:10" x14ac:dyDescent="0.25">
      <c r="G649" s="1"/>
      <c r="H649" s="1"/>
      <c r="I649" s="1"/>
      <c r="J649" s="1"/>
    </row>
    <row r="650" spans="7:10" x14ac:dyDescent="0.25">
      <c r="G650" s="1"/>
      <c r="H650" s="1"/>
      <c r="I650" s="1"/>
      <c r="J650" s="1"/>
    </row>
    <row r="651" spans="7:10" x14ac:dyDescent="0.25">
      <c r="G651" s="1"/>
      <c r="H651" s="1"/>
      <c r="I651" s="1"/>
      <c r="J651" s="1"/>
    </row>
    <row r="652" spans="7:10" x14ac:dyDescent="0.25">
      <c r="G652" s="1"/>
      <c r="H652" s="1"/>
      <c r="I652" s="1"/>
      <c r="J652" s="1"/>
    </row>
    <row r="653" spans="7:10" x14ac:dyDescent="0.25">
      <c r="G653" s="1"/>
      <c r="H653" s="1"/>
      <c r="I653" s="1"/>
      <c r="J653" s="1"/>
    </row>
    <row r="654" spans="7:10" x14ac:dyDescent="0.25">
      <c r="G654" s="1"/>
      <c r="H654" s="1"/>
      <c r="I654" s="1"/>
      <c r="J654" s="1"/>
    </row>
    <row r="655" spans="7:10" x14ac:dyDescent="0.25">
      <c r="G655" s="1"/>
      <c r="H655" s="1"/>
      <c r="I655" s="1"/>
      <c r="J655" s="1"/>
    </row>
    <row r="656" spans="7:10" x14ac:dyDescent="0.25">
      <c r="G656" s="1"/>
      <c r="H656" s="1"/>
      <c r="I656" s="1"/>
      <c r="J656" s="1"/>
    </row>
    <row r="657" spans="7:10" x14ac:dyDescent="0.25">
      <c r="G657" s="1"/>
      <c r="H657" s="1"/>
      <c r="I657" s="1"/>
      <c r="J657" s="1"/>
    </row>
    <row r="658" spans="7:10" x14ac:dyDescent="0.25">
      <c r="G658" s="1"/>
      <c r="H658" s="1"/>
      <c r="I658" s="1"/>
      <c r="J658" s="1"/>
    </row>
    <row r="659" spans="7:10" x14ac:dyDescent="0.25">
      <c r="G659" s="1"/>
      <c r="H659" s="1"/>
      <c r="I659" s="1"/>
      <c r="J659" s="1"/>
    </row>
    <row r="660" spans="7:10" x14ac:dyDescent="0.25">
      <c r="G660" s="1"/>
      <c r="H660" s="1"/>
      <c r="I660" s="1"/>
      <c r="J660" s="1"/>
    </row>
    <row r="661" spans="7:10" x14ac:dyDescent="0.25">
      <c r="G661" s="1"/>
      <c r="H661" s="1"/>
      <c r="I661" s="1"/>
      <c r="J661" s="1"/>
    </row>
    <row r="662" spans="7:10" x14ac:dyDescent="0.25">
      <c r="G662" s="1"/>
      <c r="H662" s="1"/>
      <c r="I662" s="1"/>
      <c r="J662" s="1"/>
    </row>
    <row r="663" spans="7:10" x14ac:dyDescent="0.25">
      <c r="G663" s="1"/>
      <c r="H663" s="1"/>
      <c r="I663" s="1"/>
      <c r="J663" s="1"/>
    </row>
    <row r="664" spans="7:10" x14ac:dyDescent="0.25">
      <c r="G664" s="1"/>
      <c r="H664" s="1"/>
      <c r="I664" s="1"/>
      <c r="J664" s="1"/>
    </row>
    <row r="665" spans="7:10" x14ac:dyDescent="0.25">
      <c r="G665" s="1"/>
      <c r="H665" s="1"/>
      <c r="I665" s="1"/>
      <c r="J665" s="1"/>
    </row>
    <row r="666" spans="7:10" x14ac:dyDescent="0.25">
      <c r="G666" s="1"/>
      <c r="H666" s="1"/>
      <c r="I666" s="1"/>
      <c r="J666" s="1"/>
    </row>
    <row r="667" spans="7:10" x14ac:dyDescent="0.25">
      <c r="G667" s="1"/>
      <c r="H667" s="1"/>
      <c r="I667" s="1"/>
      <c r="J667" s="1"/>
    </row>
    <row r="668" spans="7:10" x14ac:dyDescent="0.25">
      <c r="G668" s="1"/>
      <c r="H668" s="1"/>
      <c r="I668" s="1"/>
      <c r="J668" s="1"/>
    </row>
    <row r="669" spans="7:10" x14ac:dyDescent="0.25">
      <c r="G669" s="1"/>
      <c r="H669" s="1"/>
      <c r="I669" s="1"/>
      <c r="J669" s="1"/>
    </row>
    <row r="670" spans="7:10" x14ac:dyDescent="0.25">
      <c r="G670" s="1"/>
      <c r="H670" s="1"/>
      <c r="I670" s="1"/>
      <c r="J670" s="1"/>
    </row>
    <row r="671" spans="7:10" x14ac:dyDescent="0.25">
      <c r="G671" s="1"/>
      <c r="H671" s="1"/>
      <c r="I671" s="1"/>
      <c r="J671" s="1"/>
    </row>
    <row r="672" spans="7:10" x14ac:dyDescent="0.25">
      <c r="G672" s="1"/>
      <c r="H672" s="1"/>
      <c r="I672" s="1"/>
      <c r="J672" s="1"/>
    </row>
    <row r="673" spans="7:10" x14ac:dyDescent="0.25">
      <c r="G673" s="1"/>
      <c r="H673" s="1"/>
      <c r="I673" s="1"/>
      <c r="J673" s="1"/>
    </row>
    <row r="674" spans="7:10" x14ac:dyDescent="0.25">
      <c r="G674" s="1"/>
      <c r="H674" s="1"/>
      <c r="I674" s="1"/>
      <c r="J674" s="1"/>
    </row>
    <row r="675" spans="7:10" x14ac:dyDescent="0.25">
      <c r="G675" s="1"/>
      <c r="H675" s="1"/>
      <c r="I675" s="1"/>
      <c r="J675" s="1"/>
    </row>
    <row r="676" spans="7:10" x14ac:dyDescent="0.25">
      <c r="G676" s="1"/>
      <c r="H676" s="1"/>
      <c r="I676" s="1"/>
      <c r="J676" s="1"/>
    </row>
    <row r="677" spans="7:10" x14ac:dyDescent="0.25">
      <c r="G677" s="1"/>
      <c r="H677" s="1"/>
      <c r="I677" s="1"/>
      <c r="J677" s="1"/>
    </row>
    <row r="678" spans="7:10" x14ac:dyDescent="0.25">
      <c r="G678" s="1"/>
      <c r="H678" s="1"/>
      <c r="I678" s="1"/>
      <c r="J678" s="1"/>
    </row>
    <row r="679" spans="7:10" x14ac:dyDescent="0.25">
      <c r="G679" s="1"/>
      <c r="H679" s="1"/>
      <c r="I679" s="1"/>
      <c r="J679" s="1"/>
    </row>
    <row r="680" spans="7:10" x14ac:dyDescent="0.25">
      <c r="G680" s="1"/>
      <c r="H680" s="1"/>
      <c r="I680" s="1"/>
      <c r="J680" s="1"/>
    </row>
    <row r="681" spans="7:10" x14ac:dyDescent="0.25">
      <c r="G681" s="1"/>
      <c r="H681" s="1"/>
      <c r="I681" s="1"/>
      <c r="J681" s="1"/>
    </row>
    <row r="682" spans="7:10" x14ac:dyDescent="0.25">
      <c r="G682" s="1"/>
      <c r="H682" s="1"/>
      <c r="I682" s="1"/>
      <c r="J682" s="1"/>
    </row>
    <row r="683" spans="7:10" x14ac:dyDescent="0.25">
      <c r="G683" s="1"/>
      <c r="H683" s="1"/>
      <c r="I683" s="1"/>
      <c r="J683" s="1"/>
    </row>
    <row r="684" spans="7:10" x14ac:dyDescent="0.25">
      <c r="G684" s="1"/>
      <c r="H684" s="1"/>
      <c r="I684" s="1"/>
      <c r="J684" s="1"/>
    </row>
    <row r="685" spans="7:10" x14ac:dyDescent="0.25">
      <c r="G685" s="1"/>
      <c r="H685" s="1"/>
      <c r="I685" s="1"/>
      <c r="J685" s="1"/>
    </row>
    <row r="686" spans="7:10" x14ac:dyDescent="0.25">
      <c r="G686" s="1"/>
      <c r="H686" s="1"/>
      <c r="I686" s="1"/>
      <c r="J686" s="1"/>
    </row>
    <row r="687" spans="7:10" x14ac:dyDescent="0.25">
      <c r="G687" s="1"/>
      <c r="H687" s="1"/>
      <c r="I687" s="1"/>
      <c r="J687" s="1"/>
    </row>
    <row r="688" spans="7:10" x14ac:dyDescent="0.25">
      <c r="G688" s="1"/>
      <c r="H688" s="1"/>
      <c r="I688" s="1"/>
      <c r="J688" s="1"/>
    </row>
    <row r="689" spans="7:10" x14ac:dyDescent="0.25">
      <c r="G689" s="1"/>
      <c r="H689" s="1"/>
      <c r="I689" s="1"/>
      <c r="J689" s="1"/>
    </row>
    <row r="690" spans="7:10" x14ac:dyDescent="0.25">
      <c r="G690" s="1"/>
      <c r="H690" s="1"/>
      <c r="I690" s="1"/>
      <c r="J690" s="1"/>
    </row>
    <row r="691" spans="7:10" x14ac:dyDescent="0.25">
      <c r="G691" s="1"/>
      <c r="H691" s="1"/>
      <c r="I691" s="1"/>
      <c r="J691" s="1"/>
    </row>
    <row r="692" spans="7:10" x14ac:dyDescent="0.25">
      <c r="G692" s="1"/>
      <c r="H692" s="1"/>
      <c r="I692" s="1"/>
      <c r="J692" s="1"/>
    </row>
    <row r="693" spans="7:10" x14ac:dyDescent="0.25">
      <c r="G693" s="1"/>
      <c r="H693" s="1"/>
      <c r="I693" s="1"/>
      <c r="J693" s="1"/>
    </row>
    <row r="694" spans="7:10" x14ac:dyDescent="0.25">
      <c r="G694" s="1"/>
      <c r="H694" s="1"/>
      <c r="I694" s="1"/>
      <c r="J694" s="1"/>
    </row>
    <row r="695" spans="7:10" x14ac:dyDescent="0.25">
      <c r="G695" s="1"/>
      <c r="H695" s="1"/>
      <c r="I695" s="1"/>
      <c r="J695" s="1"/>
    </row>
    <row r="696" spans="7:10" x14ac:dyDescent="0.25">
      <c r="G696" s="1"/>
      <c r="H696" s="1"/>
      <c r="I696" s="1"/>
      <c r="J696" s="1"/>
    </row>
    <row r="697" spans="7:10" x14ac:dyDescent="0.25">
      <c r="G697" s="1"/>
      <c r="H697" s="1"/>
      <c r="I697" s="1"/>
      <c r="J697" s="1"/>
    </row>
    <row r="698" spans="7:10" x14ac:dyDescent="0.25">
      <c r="G698" s="1"/>
      <c r="H698" s="1"/>
      <c r="I698" s="1"/>
      <c r="J698" s="1"/>
    </row>
    <row r="699" spans="7:10" x14ac:dyDescent="0.25">
      <c r="G699" s="1"/>
      <c r="H699" s="1"/>
      <c r="I699" s="1"/>
      <c r="J699" s="1"/>
    </row>
    <row r="700" spans="7:10" x14ac:dyDescent="0.25">
      <c r="G700" s="1"/>
      <c r="H700" s="1"/>
      <c r="I700" s="1"/>
      <c r="J700" s="1"/>
    </row>
    <row r="701" spans="7:10" x14ac:dyDescent="0.25">
      <c r="G701" s="1"/>
      <c r="H701" s="1"/>
      <c r="I701" s="1"/>
      <c r="J701" s="1"/>
    </row>
    <row r="702" spans="7:10" x14ac:dyDescent="0.25">
      <c r="G702" s="1"/>
      <c r="H702" s="1"/>
      <c r="I702" s="1"/>
      <c r="J702" s="1"/>
    </row>
    <row r="703" spans="7:10" x14ac:dyDescent="0.25">
      <c r="G703" s="1"/>
      <c r="H703" s="1"/>
      <c r="I703" s="1"/>
      <c r="J703" s="1"/>
    </row>
    <row r="704" spans="7:10" x14ac:dyDescent="0.25">
      <c r="G704" s="1"/>
      <c r="H704" s="1"/>
      <c r="I704" s="1"/>
      <c r="J704" s="1"/>
    </row>
    <row r="705" spans="7:10" x14ac:dyDescent="0.25">
      <c r="G705" s="1"/>
      <c r="H705" s="1"/>
      <c r="I705" s="1"/>
      <c r="J705" s="1"/>
    </row>
    <row r="706" spans="7:10" x14ac:dyDescent="0.25">
      <c r="G706" s="1"/>
      <c r="H706" s="1"/>
      <c r="I706" s="1"/>
      <c r="J706" s="1"/>
    </row>
    <row r="707" spans="7:10" x14ac:dyDescent="0.25">
      <c r="G707" s="1"/>
      <c r="H707" s="1"/>
      <c r="I707" s="1"/>
      <c r="J707" s="1"/>
    </row>
    <row r="708" spans="7:10" x14ac:dyDescent="0.25">
      <c r="G708" s="1"/>
      <c r="H708" s="1"/>
      <c r="I708" s="1"/>
      <c r="J708" s="1"/>
    </row>
    <row r="709" spans="7:10" x14ac:dyDescent="0.25">
      <c r="G709" s="1"/>
      <c r="H709" s="1"/>
      <c r="I709" s="1"/>
      <c r="J709" s="1"/>
    </row>
    <row r="710" spans="7:10" x14ac:dyDescent="0.25">
      <c r="G710" s="1"/>
      <c r="H710" s="1"/>
      <c r="I710" s="1"/>
      <c r="J710" s="1"/>
    </row>
    <row r="711" spans="7:10" x14ac:dyDescent="0.25">
      <c r="G711" s="1"/>
      <c r="H711" s="1"/>
      <c r="I711" s="1"/>
      <c r="J711" s="1"/>
    </row>
    <row r="712" spans="7:10" x14ac:dyDescent="0.25">
      <c r="G712" s="1"/>
      <c r="H712" s="1"/>
      <c r="I712" s="1"/>
      <c r="J712" s="1"/>
    </row>
    <row r="713" spans="7:10" x14ac:dyDescent="0.25">
      <c r="G713" s="1"/>
      <c r="H713" s="1"/>
      <c r="I713" s="1"/>
      <c r="J713" s="1"/>
    </row>
    <row r="714" spans="7:10" x14ac:dyDescent="0.25">
      <c r="G714" s="1"/>
      <c r="H714" s="1"/>
      <c r="I714" s="1"/>
      <c r="J714" s="1"/>
    </row>
    <row r="715" spans="7:10" x14ac:dyDescent="0.25">
      <c r="G715" s="1"/>
      <c r="H715" s="1"/>
      <c r="I715" s="1"/>
      <c r="J715" s="1"/>
    </row>
    <row r="716" spans="7:10" x14ac:dyDescent="0.25">
      <c r="G716" s="1"/>
      <c r="H716" s="1"/>
      <c r="I716" s="1"/>
      <c r="J716" s="1"/>
    </row>
    <row r="717" spans="7:10" x14ac:dyDescent="0.25">
      <c r="G717" s="1"/>
      <c r="H717" s="1"/>
      <c r="I717" s="1"/>
      <c r="J717" s="1"/>
    </row>
    <row r="718" spans="7:10" x14ac:dyDescent="0.25">
      <c r="G718" s="1"/>
      <c r="H718" s="1"/>
      <c r="I718" s="1"/>
      <c r="J718" s="1"/>
    </row>
    <row r="719" spans="7:10" x14ac:dyDescent="0.25">
      <c r="G719" s="1"/>
      <c r="H719" s="1"/>
      <c r="I719" s="1"/>
      <c r="J719" s="1"/>
    </row>
    <row r="720" spans="7:10" x14ac:dyDescent="0.25">
      <c r="G720" s="1"/>
      <c r="H720" s="1"/>
      <c r="I720" s="1"/>
      <c r="J720" s="1"/>
    </row>
    <row r="721" spans="7:10" x14ac:dyDescent="0.25">
      <c r="G721" s="1"/>
      <c r="H721" s="1"/>
      <c r="I721" s="1"/>
      <c r="J721" s="1"/>
    </row>
    <row r="722" spans="7:10" x14ac:dyDescent="0.25">
      <c r="G722" s="1"/>
      <c r="H722" s="1"/>
      <c r="I722" s="1"/>
      <c r="J722" s="1"/>
    </row>
    <row r="723" spans="7:10" x14ac:dyDescent="0.25">
      <c r="G723" s="1"/>
      <c r="H723" s="1"/>
      <c r="I723" s="1"/>
      <c r="J723" s="1"/>
    </row>
    <row r="724" spans="7:10" x14ac:dyDescent="0.25">
      <c r="G724" s="1"/>
      <c r="H724" s="1"/>
      <c r="I724" s="1"/>
      <c r="J724" s="1"/>
    </row>
    <row r="725" spans="7:10" x14ac:dyDescent="0.25">
      <c r="G725" s="1"/>
      <c r="H725" s="1"/>
      <c r="I725" s="1"/>
      <c r="J725" s="1"/>
    </row>
    <row r="726" spans="7:10" x14ac:dyDescent="0.25">
      <c r="G726" s="1"/>
      <c r="H726" s="1"/>
      <c r="I726" s="1"/>
      <c r="J726" s="1"/>
    </row>
    <row r="727" spans="7:10" x14ac:dyDescent="0.25">
      <c r="G727" s="1"/>
      <c r="H727" s="1"/>
      <c r="I727" s="1"/>
      <c r="J727" s="1"/>
    </row>
    <row r="728" spans="7:10" x14ac:dyDescent="0.25">
      <c r="G728" s="1"/>
      <c r="H728" s="1"/>
      <c r="I728" s="1"/>
      <c r="J728" s="1"/>
    </row>
    <row r="729" spans="7:10" x14ac:dyDescent="0.25">
      <c r="G729" s="1"/>
      <c r="H729" s="1"/>
      <c r="I729" s="1"/>
      <c r="J729" s="1"/>
    </row>
    <row r="730" spans="7:10" x14ac:dyDescent="0.25">
      <c r="G730" s="1"/>
      <c r="H730" s="1"/>
      <c r="I730" s="1"/>
      <c r="J730" s="1"/>
    </row>
    <row r="731" spans="7:10" x14ac:dyDescent="0.25">
      <c r="G731" s="1"/>
      <c r="H731" s="1"/>
      <c r="I731" s="1"/>
      <c r="J731" s="1"/>
    </row>
    <row r="732" spans="7:10" ht="30" customHeight="1" x14ac:dyDescent="0.25">
      <c r="G732" s="1"/>
      <c r="H732" s="1"/>
      <c r="I732" s="1"/>
      <c r="J732" s="1"/>
    </row>
    <row r="733" spans="7:10" x14ac:dyDescent="0.25">
      <c r="G733" s="1"/>
      <c r="H733" s="1"/>
      <c r="I733" s="1"/>
      <c r="J733" s="1"/>
    </row>
    <row r="734" spans="7:10" x14ac:dyDescent="0.25">
      <c r="G734" s="1"/>
      <c r="H734" s="1"/>
      <c r="I734" s="1"/>
      <c r="J734" s="1"/>
    </row>
    <row r="735" spans="7:10" x14ac:dyDescent="0.25">
      <c r="G735" s="1"/>
      <c r="H735" s="1"/>
      <c r="I735" s="1"/>
      <c r="J735" s="1"/>
    </row>
    <row r="736" spans="7:10" x14ac:dyDescent="0.25">
      <c r="G736" s="1"/>
      <c r="H736" s="1"/>
      <c r="I736" s="1"/>
      <c r="J736" s="1"/>
    </row>
    <row r="737" spans="7:10" x14ac:dyDescent="0.25">
      <c r="G737" s="1"/>
      <c r="H737" s="1"/>
      <c r="I737" s="1"/>
      <c r="J737" s="1"/>
    </row>
    <row r="738" spans="7:10" x14ac:dyDescent="0.25">
      <c r="G738" s="1"/>
      <c r="H738" s="1"/>
      <c r="I738" s="1"/>
      <c r="J738" s="1"/>
    </row>
    <row r="739" spans="7:10" x14ac:dyDescent="0.25">
      <c r="G739" s="1"/>
      <c r="H739" s="1"/>
      <c r="I739" s="1"/>
      <c r="J739" s="1"/>
    </row>
    <row r="740" spans="7:10" x14ac:dyDescent="0.25">
      <c r="G740" s="1"/>
      <c r="H740" s="1"/>
      <c r="I740" s="1"/>
      <c r="J740" s="1"/>
    </row>
    <row r="741" spans="7:10" x14ac:dyDescent="0.25">
      <c r="G741" s="1"/>
      <c r="H741" s="1"/>
      <c r="I741" s="1"/>
      <c r="J741" s="1"/>
    </row>
    <row r="742" spans="7:10" x14ac:dyDescent="0.25">
      <c r="G742" s="1"/>
      <c r="H742" s="1"/>
      <c r="I742" s="1"/>
      <c r="J742" s="1"/>
    </row>
    <row r="743" spans="7:10" x14ac:dyDescent="0.25">
      <c r="G743" s="1"/>
      <c r="H743" s="1"/>
      <c r="I743" s="1"/>
      <c r="J743" s="1"/>
    </row>
    <row r="744" spans="7:10" x14ac:dyDescent="0.25">
      <c r="G744" s="1"/>
      <c r="H744" s="1"/>
      <c r="I744" s="1"/>
      <c r="J744" s="1"/>
    </row>
    <row r="745" spans="7:10" x14ac:dyDescent="0.25">
      <c r="G745" s="1"/>
      <c r="H745" s="1"/>
      <c r="I745" s="1"/>
      <c r="J745" s="1"/>
    </row>
    <row r="746" spans="7:10" x14ac:dyDescent="0.25">
      <c r="G746" s="1"/>
      <c r="H746" s="1"/>
      <c r="I746" s="1"/>
      <c r="J746" s="1"/>
    </row>
    <row r="747" spans="7:10" x14ac:dyDescent="0.25">
      <c r="G747" s="1"/>
      <c r="H747" s="1"/>
      <c r="I747" s="1"/>
      <c r="J747" s="1"/>
    </row>
    <row r="748" spans="7:10" x14ac:dyDescent="0.25">
      <c r="G748" s="1"/>
      <c r="H748" s="1"/>
      <c r="I748" s="1"/>
      <c r="J748" s="1"/>
    </row>
    <row r="749" spans="7:10" x14ac:dyDescent="0.25">
      <c r="G749" s="1"/>
      <c r="H749" s="1"/>
      <c r="I749" s="1"/>
      <c r="J749" s="1"/>
    </row>
    <row r="750" spans="7:10" x14ac:dyDescent="0.25">
      <c r="G750" s="1"/>
      <c r="H750" s="1"/>
      <c r="I750" s="1"/>
      <c r="J750" s="1"/>
    </row>
    <row r="751" spans="7:10" x14ac:dyDescent="0.25">
      <c r="G751" s="1"/>
      <c r="H751" s="1"/>
      <c r="I751" s="1"/>
      <c r="J751" s="1"/>
    </row>
    <row r="752" spans="7:10" x14ac:dyDescent="0.25">
      <c r="G752" s="1"/>
      <c r="H752" s="1"/>
      <c r="I752" s="1"/>
      <c r="J752" s="1"/>
    </row>
    <row r="753" spans="7:10" x14ac:dyDescent="0.25">
      <c r="G753" s="1"/>
      <c r="H753" s="1"/>
      <c r="I753" s="1"/>
      <c r="J753" s="1"/>
    </row>
    <row r="754" spans="7:10" x14ac:dyDescent="0.25">
      <c r="G754" s="1"/>
      <c r="H754" s="1"/>
      <c r="I754" s="1"/>
      <c r="J754" s="1"/>
    </row>
    <row r="755" spans="7:10" x14ac:dyDescent="0.25">
      <c r="G755" s="1"/>
      <c r="H755" s="1"/>
      <c r="I755" s="1"/>
      <c r="J755" s="1"/>
    </row>
    <row r="756" spans="7:10" x14ac:dyDescent="0.25">
      <c r="G756" s="1"/>
      <c r="H756" s="1"/>
      <c r="I756" s="1"/>
      <c r="J756" s="1"/>
    </row>
    <row r="757" spans="7:10" x14ac:dyDescent="0.25">
      <c r="G757" s="1"/>
      <c r="H757" s="1"/>
      <c r="I757" s="1"/>
      <c r="J757" s="1"/>
    </row>
    <row r="758" spans="7:10" x14ac:dyDescent="0.25">
      <c r="G758" s="1"/>
      <c r="H758" s="1"/>
      <c r="I758" s="1"/>
      <c r="J758" s="1"/>
    </row>
    <row r="759" spans="7:10" ht="30" customHeight="1" x14ac:dyDescent="0.25">
      <c r="G759" s="1"/>
      <c r="H759" s="1"/>
      <c r="I759" s="1"/>
      <c r="J759" s="1"/>
    </row>
    <row r="760" spans="7:10" x14ac:dyDescent="0.25">
      <c r="G760" s="1"/>
      <c r="H760" s="1"/>
      <c r="I760" s="1"/>
      <c r="J760" s="1"/>
    </row>
    <row r="761" spans="7:10" x14ac:dyDescent="0.25">
      <c r="G761" s="1"/>
      <c r="H761" s="1"/>
      <c r="I761" s="1"/>
      <c r="J761" s="1"/>
    </row>
    <row r="762" spans="7:10" x14ac:dyDescent="0.25">
      <c r="G762" s="1"/>
      <c r="H762" s="1"/>
      <c r="I762" s="1"/>
      <c r="J762" s="1"/>
    </row>
    <row r="763" spans="7:10" x14ac:dyDescent="0.25">
      <c r="G763" s="1"/>
      <c r="H763" s="1"/>
      <c r="I763" s="1"/>
      <c r="J763" s="1"/>
    </row>
    <row r="764" spans="7:10" x14ac:dyDescent="0.25">
      <c r="G764" s="1"/>
      <c r="H764" s="1"/>
      <c r="I764" s="1"/>
      <c r="J764" s="1"/>
    </row>
    <row r="765" spans="7:10" ht="15" customHeight="1" x14ac:dyDescent="0.25">
      <c r="G765" s="1"/>
      <c r="H765" s="1"/>
      <c r="I765" s="1"/>
      <c r="J765" s="1"/>
    </row>
    <row r="766" spans="7:10" ht="15" customHeight="1" x14ac:dyDescent="0.25">
      <c r="G766" s="1"/>
      <c r="H766" s="1"/>
      <c r="I766" s="1"/>
      <c r="J766" s="1"/>
    </row>
    <row r="767" spans="7:10" x14ac:dyDescent="0.25">
      <c r="G767" s="1"/>
      <c r="H767" s="1"/>
      <c r="I767" s="1"/>
      <c r="J767" s="1"/>
    </row>
    <row r="768" spans="7:10" ht="15" customHeight="1" x14ac:dyDescent="0.25">
      <c r="G768" s="1"/>
      <c r="H768" s="1"/>
      <c r="I768" s="1"/>
      <c r="J768" s="1"/>
    </row>
    <row r="769" spans="7:10" ht="30" customHeight="1" x14ac:dyDescent="0.25">
      <c r="G769" s="1"/>
      <c r="H769" s="1"/>
      <c r="I769" s="1"/>
      <c r="J769" s="1"/>
    </row>
    <row r="770" spans="7:10" ht="15" customHeight="1" x14ac:dyDescent="0.25">
      <c r="G770" s="1"/>
      <c r="H770" s="1"/>
      <c r="I770" s="1"/>
      <c r="J770" s="1"/>
    </row>
    <row r="771" spans="7:10" x14ac:dyDescent="0.25">
      <c r="G771" s="1"/>
      <c r="H771" s="1"/>
      <c r="I771" s="1"/>
      <c r="J771" s="1"/>
    </row>
    <row r="772" spans="7:10" ht="15" customHeight="1" x14ac:dyDescent="0.25">
      <c r="G772" s="1"/>
      <c r="H772" s="1"/>
      <c r="I772" s="1"/>
      <c r="J772" s="1"/>
    </row>
    <row r="773" spans="7:10" x14ac:dyDescent="0.25">
      <c r="G773" s="1"/>
      <c r="H773" s="1"/>
      <c r="I773" s="1"/>
      <c r="J773" s="1"/>
    </row>
    <row r="774" spans="7:10" x14ac:dyDescent="0.25">
      <c r="G774" s="1"/>
      <c r="H774" s="1"/>
      <c r="I774" s="1"/>
      <c r="J774" s="1"/>
    </row>
    <row r="775" spans="7:10" x14ac:dyDescent="0.25">
      <c r="G775" s="1"/>
      <c r="H775" s="1"/>
      <c r="I775" s="1"/>
      <c r="J775" s="1"/>
    </row>
    <row r="776" spans="7:10" ht="15" customHeight="1" x14ac:dyDescent="0.25">
      <c r="G776" s="1"/>
      <c r="H776" s="1"/>
      <c r="I776" s="1"/>
      <c r="J776" s="1"/>
    </row>
    <row r="777" spans="7:10" ht="15" customHeight="1" x14ac:dyDescent="0.25">
      <c r="G777" s="1"/>
      <c r="H777" s="1"/>
      <c r="I777" s="1"/>
      <c r="J777" s="1"/>
    </row>
    <row r="778" spans="7:10" ht="15" customHeight="1" x14ac:dyDescent="0.25">
      <c r="G778" s="1"/>
      <c r="H778" s="1"/>
      <c r="I778" s="1"/>
      <c r="J778" s="1"/>
    </row>
    <row r="779" spans="7:10" ht="30" customHeight="1" x14ac:dyDescent="0.25">
      <c r="G779" s="1"/>
      <c r="H779" s="1"/>
      <c r="I779" s="1"/>
      <c r="J779" s="1"/>
    </row>
    <row r="780" spans="7:10" x14ac:dyDescent="0.25">
      <c r="G780" s="1"/>
      <c r="H780" s="1"/>
      <c r="I780" s="1"/>
      <c r="J780" s="1"/>
    </row>
    <row r="781" spans="7:10" x14ac:dyDescent="0.25">
      <c r="G781" s="1"/>
      <c r="H781" s="1"/>
      <c r="I781" s="1"/>
      <c r="J781" s="1"/>
    </row>
    <row r="782" spans="7:10" x14ac:dyDescent="0.25">
      <c r="G782" s="1"/>
      <c r="H782" s="1"/>
      <c r="I782" s="1"/>
      <c r="J782" s="1"/>
    </row>
    <row r="783" spans="7:10" x14ac:dyDescent="0.25">
      <c r="G783" s="1"/>
      <c r="H783" s="1"/>
      <c r="I783" s="1"/>
      <c r="J783" s="1"/>
    </row>
    <row r="784" spans="7:10" x14ac:dyDescent="0.25">
      <c r="G784" s="1"/>
      <c r="H784" s="1"/>
      <c r="I784" s="1"/>
      <c r="J784" s="1"/>
    </row>
    <row r="785" spans="7:10" x14ac:dyDescent="0.25">
      <c r="G785" s="1"/>
      <c r="H785" s="1"/>
      <c r="I785" s="1"/>
      <c r="J785" s="1"/>
    </row>
    <row r="786" spans="7:10" x14ac:dyDescent="0.25">
      <c r="G786" s="1"/>
      <c r="H786" s="1"/>
      <c r="I786" s="1"/>
      <c r="J786" s="1"/>
    </row>
    <row r="787" spans="7:10" x14ac:dyDescent="0.25">
      <c r="G787" s="1"/>
      <c r="H787" s="1"/>
      <c r="I787" s="1"/>
      <c r="J787" s="1"/>
    </row>
    <row r="788" spans="7:10" x14ac:dyDescent="0.25">
      <c r="G788" s="1"/>
      <c r="H788" s="1"/>
      <c r="I788" s="1"/>
      <c r="J788" s="1"/>
    </row>
    <row r="789" spans="7:10" x14ac:dyDescent="0.25">
      <c r="G789" s="1"/>
      <c r="H789" s="1"/>
      <c r="I789" s="1"/>
      <c r="J789" s="1"/>
    </row>
    <row r="790" spans="7:10" x14ac:dyDescent="0.25">
      <c r="G790" s="1"/>
      <c r="H790" s="1"/>
      <c r="I790" s="1"/>
      <c r="J790" s="1"/>
    </row>
    <row r="791" spans="7:10" ht="30" customHeight="1" x14ac:dyDescent="0.25">
      <c r="G791" s="1"/>
      <c r="H791" s="1"/>
      <c r="I791" s="1"/>
      <c r="J791" s="1"/>
    </row>
    <row r="792" spans="7:10" ht="15" customHeight="1" x14ac:dyDescent="0.25">
      <c r="G792" s="1"/>
      <c r="H792" s="1"/>
      <c r="I792" s="1"/>
      <c r="J792" s="1"/>
    </row>
    <row r="793" spans="7:10" ht="30" customHeight="1" x14ac:dyDescent="0.25">
      <c r="G793" s="1"/>
      <c r="H793" s="1"/>
      <c r="I793" s="1"/>
      <c r="J793" s="1"/>
    </row>
    <row r="794" spans="7:10" ht="30" customHeight="1" x14ac:dyDescent="0.25">
      <c r="G794" s="1"/>
      <c r="H794" s="1"/>
      <c r="I794" s="1"/>
      <c r="J794" s="1"/>
    </row>
    <row r="795" spans="7:10" x14ac:dyDescent="0.25">
      <c r="G795" s="1"/>
      <c r="H795" s="1"/>
      <c r="I795" s="1"/>
      <c r="J795" s="1"/>
    </row>
    <row r="796" spans="7:10" x14ac:dyDescent="0.25">
      <c r="G796" s="1"/>
      <c r="H796" s="1"/>
      <c r="I796" s="1"/>
      <c r="J796" s="1"/>
    </row>
    <row r="797" spans="7:10" x14ac:dyDescent="0.25">
      <c r="G797" s="1"/>
      <c r="H797" s="1"/>
      <c r="I797" s="1"/>
      <c r="J797" s="1"/>
    </row>
    <row r="798" spans="7:10" x14ac:dyDescent="0.25">
      <c r="G798" s="1"/>
      <c r="H798" s="1"/>
      <c r="I798" s="1"/>
      <c r="J798" s="1"/>
    </row>
    <row r="799" spans="7:10" ht="30" customHeight="1" x14ac:dyDescent="0.25">
      <c r="G799" s="1"/>
      <c r="H799" s="1"/>
      <c r="I799" s="1"/>
      <c r="J799" s="1"/>
    </row>
    <row r="800" spans="7:10" ht="30" customHeight="1" x14ac:dyDescent="0.25">
      <c r="G800" s="1"/>
      <c r="H800" s="1"/>
      <c r="I800" s="1"/>
      <c r="J800" s="1"/>
    </row>
    <row r="801" spans="7:10" ht="30" customHeight="1" x14ac:dyDescent="0.25">
      <c r="G801" s="1"/>
      <c r="H801" s="1"/>
      <c r="I801" s="1"/>
      <c r="J801" s="1"/>
    </row>
    <row r="802" spans="7:10" x14ac:dyDescent="0.25">
      <c r="G802" s="1"/>
      <c r="H802" s="1"/>
      <c r="I802" s="1"/>
      <c r="J802" s="1"/>
    </row>
    <row r="803" spans="7:10" ht="30" customHeight="1" x14ac:dyDescent="0.25">
      <c r="G803" s="1"/>
      <c r="H803" s="1"/>
      <c r="I803" s="1"/>
      <c r="J803" s="1"/>
    </row>
    <row r="804" spans="7:10" ht="15" customHeight="1" x14ac:dyDescent="0.25">
      <c r="G804" s="1"/>
      <c r="H804" s="1"/>
      <c r="I804" s="1"/>
      <c r="J804" s="1"/>
    </row>
    <row r="805" spans="7:10" ht="15" customHeight="1" x14ac:dyDescent="0.25">
      <c r="G805" s="1"/>
      <c r="H805" s="1"/>
      <c r="I805" s="1"/>
      <c r="J805" s="1"/>
    </row>
    <row r="806" spans="7:10" ht="15" customHeight="1" x14ac:dyDescent="0.25">
      <c r="G806" s="1"/>
      <c r="H806" s="1"/>
      <c r="I806" s="1"/>
      <c r="J806" s="1"/>
    </row>
    <row r="807" spans="7:10" x14ac:dyDescent="0.25">
      <c r="G807" s="1"/>
      <c r="H807" s="1"/>
      <c r="I807" s="1"/>
      <c r="J807" s="1"/>
    </row>
    <row r="808" spans="7:10" x14ac:dyDescent="0.25">
      <c r="G808" s="1"/>
      <c r="H808" s="1"/>
      <c r="I808" s="1"/>
      <c r="J808" s="1"/>
    </row>
    <row r="809" spans="7:10" x14ac:dyDescent="0.25">
      <c r="G809" s="1"/>
      <c r="H809" s="1"/>
      <c r="I809" s="1"/>
      <c r="J809" s="1"/>
    </row>
    <row r="810" spans="7:10" ht="30" customHeight="1" x14ac:dyDescent="0.25">
      <c r="G810" s="1"/>
      <c r="H810" s="1"/>
      <c r="I810" s="1"/>
      <c r="J810" s="1"/>
    </row>
    <row r="811" spans="7:10" ht="15" customHeight="1" x14ac:dyDescent="0.25">
      <c r="G811" s="1"/>
      <c r="H811" s="1"/>
      <c r="I811" s="1"/>
      <c r="J811" s="1"/>
    </row>
    <row r="812" spans="7:10" x14ac:dyDescent="0.25">
      <c r="G812" s="1"/>
      <c r="H812" s="1"/>
      <c r="I812" s="1"/>
      <c r="J812" s="1"/>
    </row>
    <row r="813" spans="7:10" x14ac:dyDescent="0.25">
      <c r="G813" s="1"/>
      <c r="H813" s="1"/>
      <c r="I813" s="1"/>
      <c r="J813" s="1"/>
    </row>
    <row r="814" spans="7:10" ht="15" customHeight="1" x14ac:dyDescent="0.25">
      <c r="G814" s="1"/>
      <c r="H814" s="1"/>
      <c r="I814" s="1"/>
      <c r="J814" s="1"/>
    </row>
    <row r="815" spans="7:10" x14ac:dyDescent="0.25">
      <c r="G815" s="1"/>
      <c r="H815" s="1"/>
      <c r="I815" s="1"/>
      <c r="J815" s="1"/>
    </row>
    <row r="816" spans="7:10" x14ac:dyDescent="0.25">
      <c r="G816" s="1"/>
      <c r="H816" s="1"/>
      <c r="I816" s="1"/>
      <c r="J816" s="1"/>
    </row>
    <row r="817" spans="7:10" x14ac:dyDescent="0.25">
      <c r="G817" s="1"/>
      <c r="H817" s="1"/>
      <c r="I817" s="1"/>
      <c r="J817" s="1"/>
    </row>
    <row r="818" spans="7:10" x14ac:dyDescent="0.25">
      <c r="G818" s="1"/>
      <c r="H818" s="1"/>
      <c r="I818" s="1"/>
      <c r="J818" s="1"/>
    </row>
    <row r="819" spans="7:10" ht="15" customHeight="1" x14ac:dyDescent="0.25">
      <c r="G819" s="1"/>
      <c r="H819" s="1"/>
      <c r="I819" s="1"/>
      <c r="J819" s="1"/>
    </row>
    <row r="820" spans="7:10" x14ac:dyDescent="0.25">
      <c r="G820" s="1"/>
      <c r="H820" s="1"/>
      <c r="I820" s="1"/>
      <c r="J820" s="1"/>
    </row>
    <row r="821" spans="7:10" ht="15" customHeight="1" x14ac:dyDescent="0.25">
      <c r="G821" s="1"/>
      <c r="H821" s="1"/>
      <c r="I821" s="1"/>
      <c r="J821" s="1"/>
    </row>
    <row r="822" spans="7:10" x14ac:dyDescent="0.25">
      <c r="G822" s="1"/>
      <c r="H822" s="1"/>
      <c r="I822" s="1"/>
      <c r="J822" s="1"/>
    </row>
    <row r="823" spans="7:10" x14ac:dyDescent="0.25">
      <c r="G823" s="1"/>
      <c r="H823" s="1"/>
      <c r="I823" s="1"/>
      <c r="J823" s="1"/>
    </row>
    <row r="824" spans="7:10" x14ac:dyDescent="0.25">
      <c r="G824" s="1"/>
      <c r="H824" s="1"/>
      <c r="I824" s="1"/>
      <c r="J824" s="1"/>
    </row>
    <row r="825" spans="7:10" x14ac:dyDescent="0.25">
      <c r="G825" s="1"/>
      <c r="H825" s="1"/>
      <c r="I825" s="1"/>
      <c r="J825" s="1"/>
    </row>
    <row r="826" spans="7:10" ht="30" customHeight="1" x14ac:dyDescent="0.25">
      <c r="G826" s="1"/>
      <c r="H826" s="1"/>
      <c r="I826" s="1"/>
      <c r="J826" s="1"/>
    </row>
    <row r="827" spans="7:10" x14ac:dyDescent="0.25">
      <c r="G827" s="1"/>
      <c r="H827" s="1"/>
      <c r="I827" s="1"/>
      <c r="J827" s="1"/>
    </row>
    <row r="828" spans="7:10" x14ac:dyDescent="0.25">
      <c r="G828" s="1"/>
      <c r="H828" s="1"/>
      <c r="I828" s="1"/>
      <c r="J828" s="1"/>
    </row>
    <row r="829" spans="7:10" x14ac:dyDescent="0.25">
      <c r="G829" s="1"/>
      <c r="H829" s="1"/>
      <c r="I829" s="1"/>
      <c r="J829" s="1"/>
    </row>
    <row r="830" spans="7:10" x14ac:dyDescent="0.25">
      <c r="G830" s="1"/>
      <c r="H830" s="1"/>
      <c r="I830" s="1"/>
      <c r="J830" s="1"/>
    </row>
    <row r="831" spans="7:10" ht="30" customHeight="1" x14ac:dyDescent="0.25">
      <c r="G831" s="1"/>
      <c r="H831" s="1"/>
      <c r="I831" s="1"/>
      <c r="J831" s="1"/>
    </row>
    <row r="832" spans="7:10" x14ac:dyDescent="0.25">
      <c r="G832" s="1"/>
      <c r="H832" s="1"/>
      <c r="I832" s="1"/>
      <c r="J832" s="1"/>
    </row>
    <row r="833" spans="7:10" x14ac:dyDescent="0.25">
      <c r="G833" s="1"/>
      <c r="H833" s="1"/>
      <c r="I833" s="1"/>
      <c r="J833" s="1"/>
    </row>
    <row r="834" spans="7:10" x14ac:dyDescent="0.25">
      <c r="G834" s="1"/>
      <c r="H834" s="1"/>
      <c r="I834" s="1"/>
      <c r="J834" s="1"/>
    </row>
    <row r="835" spans="7:10" x14ac:dyDescent="0.25">
      <c r="G835" s="1"/>
      <c r="H835" s="1"/>
      <c r="I835" s="1"/>
      <c r="J835" s="1"/>
    </row>
    <row r="836" spans="7:10" ht="30" customHeight="1" x14ac:dyDescent="0.25">
      <c r="G836" s="1"/>
      <c r="H836" s="1"/>
      <c r="I836" s="1"/>
      <c r="J836" s="1"/>
    </row>
    <row r="837" spans="7:10" x14ac:dyDescent="0.25">
      <c r="G837" s="1"/>
      <c r="H837" s="1"/>
      <c r="I837" s="1"/>
      <c r="J837" s="1"/>
    </row>
    <row r="838" spans="7:10" ht="30" customHeight="1" x14ac:dyDescent="0.25">
      <c r="G838" s="1"/>
      <c r="H838" s="1"/>
      <c r="I838" s="1"/>
      <c r="J838" s="1"/>
    </row>
    <row r="839" spans="7:10" ht="30" customHeight="1" x14ac:dyDescent="0.25">
      <c r="G839" s="1"/>
      <c r="H839" s="1"/>
      <c r="I839" s="1"/>
      <c r="J839" s="1"/>
    </row>
    <row r="840" spans="7:10" x14ac:dyDescent="0.25">
      <c r="G840" s="1"/>
      <c r="H840" s="1"/>
      <c r="I840" s="1"/>
      <c r="J840" s="1"/>
    </row>
    <row r="841" spans="7:10" x14ac:dyDescent="0.25">
      <c r="G841" s="1"/>
      <c r="H841" s="1"/>
      <c r="I841" s="1"/>
      <c r="J841" s="1"/>
    </row>
    <row r="842" spans="7:10" x14ac:dyDescent="0.25">
      <c r="G842" s="1"/>
      <c r="H842" s="1"/>
      <c r="I842" s="1"/>
      <c r="J842" s="1"/>
    </row>
    <row r="843" spans="7:10" x14ac:dyDescent="0.25">
      <c r="G843" s="1"/>
      <c r="H843" s="1"/>
      <c r="I843" s="1"/>
      <c r="J843" s="1"/>
    </row>
    <row r="844" spans="7:10" x14ac:dyDescent="0.25">
      <c r="G844" s="1"/>
      <c r="H844" s="1"/>
      <c r="I844" s="1"/>
      <c r="J844" s="1"/>
    </row>
    <row r="845" spans="7:10" x14ac:dyDescent="0.25">
      <c r="G845" s="1"/>
      <c r="H845" s="1"/>
      <c r="I845" s="1"/>
      <c r="J845" s="1"/>
    </row>
  </sheetData>
  <mergeCells count="28">
    <mergeCell ref="H154:K154"/>
    <mergeCell ref="H155:K155"/>
    <mergeCell ref="H156:K156"/>
    <mergeCell ref="H157:K157"/>
    <mergeCell ref="H158:L158"/>
    <mergeCell ref="A34:A41"/>
    <mergeCell ref="B34:B41"/>
    <mergeCell ref="H151:L151"/>
    <mergeCell ref="H152:L152"/>
    <mergeCell ref="H153:L153"/>
    <mergeCell ref="A10:A14"/>
    <mergeCell ref="B10:B14"/>
    <mergeCell ref="A15:A21"/>
    <mergeCell ref="B15:B21"/>
    <mergeCell ref="A22:A33"/>
    <mergeCell ref="B22:B33"/>
    <mergeCell ref="A1:C1"/>
    <mergeCell ref="D1:F1"/>
    <mergeCell ref="A4:A9"/>
    <mergeCell ref="B4:B9"/>
    <mergeCell ref="A2:L2"/>
    <mergeCell ref="G1:L1"/>
    <mergeCell ref="A42:A93"/>
    <mergeCell ref="B42:B93"/>
    <mergeCell ref="A94:A114"/>
    <mergeCell ref="B94:B114"/>
    <mergeCell ref="A115:A148"/>
    <mergeCell ref="B115:B148"/>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7" customWidth="1"/>
    <col min="2" max="2" width="6.85546875" style="7" customWidth="1"/>
    <col min="3" max="3" width="31" style="7" customWidth="1"/>
    <col min="4" max="4" width="8.5703125" style="7" bestFit="1" customWidth="1"/>
    <col min="5" max="5" width="9.5703125" style="7" customWidth="1"/>
    <col min="6" max="6" width="14.7109375" style="7" customWidth="1"/>
    <col min="7" max="7" width="16" style="7" customWidth="1"/>
    <col min="8" max="8" width="11.140625" style="7" customWidth="1"/>
    <col min="9" max="16384" width="9.140625" style="7"/>
  </cols>
  <sheetData>
    <row r="1" spans="1:8" ht="20.25" customHeight="1" x14ac:dyDescent="0.2">
      <c r="A1" s="58" t="s">
        <v>13</v>
      </c>
      <c r="B1" s="58"/>
      <c r="C1" s="58"/>
      <c r="D1" s="58"/>
      <c r="E1" s="58"/>
      <c r="F1" s="58"/>
      <c r="G1" s="58"/>
      <c r="H1" s="58"/>
    </row>
    <row r="2" spans="1:8" ht="20.25" x14ac:dyDescent="0.2">
      <c r="B2" s="8"/>
    </row>
    <row r="3" spans="1:8" ht="47.25" customHeight="1" x14ac:dyDescent="0.2">
      <c r="A3" s="59" t="s">
        <v>14</v>
      </c>
      <c r="B3" s="59"/>
      <c r="C3" s="59"/>
      <c r="D3" s="59"/>
      <c r="E3" s="59"/>
      <c r="F3" s="59"/>
      <c r="G3" s="59"/>
      <c r="H3" s="59"/>
    </row>
    <row r="4" spans="1:8" ht="35.25" customHeight="1" x14ac:dyDescent="0.2">
      <c r="B4" s="9"/>
    </row>
    <row r="5" spans="1:8" ht="15" customHeight="1" x14ac:dyDescent="0.2">
      <c r="A5" s="60" t="s">
        <v>15</v>
      </c>
      <c r="B5" s="60"/>
      <c r="C5" s="60"/>
      <c r="D5" s="60"/>
      <c r="E5" s="60"/>
      <c r="F5" s="60"/>
      <c r="G5" s="60"/>
      <c r="H5" s="60"/>
    </row>
    <row r="6" spans="1:8" ht="15" customHeight="1" x14ac:dyDescent="0.2">
      <c r="A6" s="60" t="s">
        <v>16</v>
      </c>
      <c r="B6" s="60"/>
      <c r="C6" s="60"/>
      <c r="D6" s="60"/>
      <c r="E6" s="60"/>
      <c r="F6" s="60"/>
      <c r="G6" s="60"/>
      <c r="H6" s="60"/>
    </row>
    <row r="7" spans="1:8" ht="15" customHeight="1" x14ac:dyDescent="0.2">
      <c r="A7" s="60" t="s">
        <v>17</v>
      </c>
      <c r="B7" s="60"/>
      <c r="C7" s="60"/>
      <c r="D7" s="60"/>
      <c r="E7" s="60"/>
      <c r="F7" s="60"/>
      <c r="G7" s="60"/>
      <c r="H7" s="60"/>
    </row>
    <row r="8" spans="1:8" ht="15" customHeight="1" x14ac:dyDescent="0.2">
      <c r="A8" s="60" t="s">
        <v>18</v>
      </c>
      <c r="B8" s="60"/>
      <c r="C8" s="60"/>
      <c r="D8" s="60"/>
      <c r="E8" s="60"/>
      <c r="F8" s="60"/>
      <c r="G8" s="60"/>
      <c r="H8" s="60"/>
    </row>
    <row r="9" spans="1:8" ht="30" customHeight="1" x14ac:dyDescent="0.2">
      <c r="B9" s="10"/>
    </row>
    <row r="10" spans="1:8" ht="105" customHeight="1" x14ac:dyDescent="0.2">
      <c r="A10" s="61" t="s">
        <v>19</v>
      </c>
      <c r="B10" s="61"/>
      <c r="C10" s="61"/>
      <c r="D10" s="61"/>
      <c r="E10" s="61"/>
      <c r="F10" s="61"/>
      <c r="G10" s="61"/>
      <c r="H10" s="61"/>
    </row>
    <row r="11" spans="1:8" ht="15.75" thickBot="1" x14ac:dyDescent="0.25">
      <c r="B11" s="11"/>
    </row>
    <row r="12" spans="1:8" ht="48.75" thickBot="1" x14ac:dyDescent="0.25">
      <c r="A12" s="12" t="s">
        <v>11</v>
      </c>
      <c r="B12" s="12" t="s">
        <v>9</v>
      </c>
      <c r="C12" s="13" t="s">
        <v>20</v>
      </c>
      <c r="D12" s="13" t="s">
        <v>10</v>
      </c>
      <c r="E12" s="13" t="s">
        <v>21</v>
      </c>
      <c r="F12" s="13" t="s">
        <v>22</v>
      </c>
      <c r="G12" s="13" t="s">
        <v>23</v>
      </c>
      <c r="H12" s="13" t="s">
        <v>24</v>
      </c>
    </row>
    <row r="13" spans="1:8" ht="15.75" thickBot="1" x14ac:dyDescent="0.25">
      <c r="A13" s="14"/>
      <c r="B13" s="14"/>
      <c r="C13" s="15"/>
      <c r="D13" s="15"/>
      <c r="E13" s="15"/>
      <c r="F13" s="15"/>
      <c r="G13" s="15"/>
      <c r="H13" s="15"/>
    </row>
    <row r="14" spans="1:8" ht="15.75" thickBot="1" x14ac:dyDescent="0.25">
      <c r="A14" s="14"/>
      <c r="B14" s="14"/>
      <c r="C14" s="15"/>
      <c r="D14" s="15"/>
      <c r="E14" s="15"/>
      <c r="F14" s="15"/>
      <c r="G14" s="15"/>
      <c r="H14" s="15"/>
    </row>
    <row r="15" spans="1:8" ht="15.75" thickBot="1" x14ac:dyDescent="0.25">
      <c r="A15" s="14"/>
      <c r="B15" s="14"/>
      <c r="C15" s="15"/>
      <c r="D15" s="15"/>
      <c r="E15" s="15"/>
      <c r="F15" s="15"/>
      <c r="G15" s="15"/>
      <c r="H15" s="15"/>
    </row>
    <row r="16" spans="1:8" ht="15.75" thickBot="1" x14ac:dyDescent="0.25">
      <c r="A16" s="14"/>
      <c r="B16" s="14"/>
      <c r="C16" s="15"/>
      <c r="D16" s="15"/>
      <c r="E16" s="15"/>
      <c r="F16" s="15"/>
      <c r="G16" s="15"/>
      <c r="H16" s="15"/>
    </row>
    <row r="17" spans="1:8" ht="15.75" thickBot="1" x14ac:dyDescent="0.25">
      <c r="A17" s="16"/>
      <c r="B17" s="16"/>
      <c r="C17" s="17"/>
      <c r="D17" s="17"/>
      <c r="E17" s="17"/>
      <c r="F17" s="17"/>
      <c r="G17" s="17"/>
      <c r="H17" s="17"/>
    </row>
    <row r="18" spans="1:8" ht="42" customHeight="1" x14ac:dyDescent="0.2">
      <c r="B18" s="18"/>
      <c r="C18" s="19"/>
      <c r="D18" s="19"/>
      <c r="E18" s="19"/>
      <c r="F18" s="19"/>
      <c r="G18" s="19"/>
      <c r="H18" s="19"/>
    </row>
    <row r="19" spans="1:8" ht="15" customHeight="1" x14ac:dyDescent="0.2">
      <c r="A19" s="62" t="s">
        <v>25</v>
      </c>
      <c r="B19" s="62"/>
      <c r="C19" s="62"/>
      <c r="D19" s="62"/>
      <c r="E19" s="62"/>
      <c r="F19" s="62"/>
      <c r="G19" s="62"/>
      <c r="H19" s="62"/>
    </row>
    <row r="20" spans="1:8" ht="14.25" x14ac:dyDescent="0.2">
      <c r="A20" s="63" t="s">
        <v>26</v>
      </c>
      <c r="B20" s="63"/>
      <c r="C20" s="63"/>
      <c r="D20" s="63"/>
      <c r="E20" s="63"/>
      <c r="F20" s="63"/>
      <c r="G20" s="63"/>
      <c r="H20" s="63"/>
    </row>
    <row r="21" spans="1:8" ht="15" x14ac:dyDescent="0.2">
      <c r="B21" s="11"/>
    </row>
    <row r="22" spans="1:8" ht="15" x14ac:dyDescent="0.2">
      <c r="B22" s="11"/>
    </row>
    <row r="23" spans="1:8" ht="15" x14ac:dyDescent="0.2">
      <c r="B23" s="11"/>
    </row>
    <row r="24" spans="1:8" ht="15" customHeight="1" x14ac:dyDescent="0.2">
      <c r="A24" s="64" t="s">
        <v>27</v>
      </c>
      <c r="B24" s="64"/>
      <c r="C24" s="64"/>
      <c r="D24" s="64"/>
      <c r="E24" s="64"/>
      <c r="F24" s="64"/>
      <c r="G24" s="64"/>
      <c r="H24" s="64"/>
    </row>
    <row r="25" spans="1:8" ht="15" customHeight="1" x14ac:dyDescent="0.2">
      <c r="A25" s="64" t="s">
        <v>28</v>
      </c>
      <c r="B25" s="64"/>
      <c r="C25" s="64"/>
      <c r="D25" s="64"/>
      <c r="E25" s="64"/>
      <c r="F25" s="64"/>
      <c r="G25" s="64"/>
      <c r="H25" s="64"/>
    </row>
    <row r="26" spans="1:8" ht="15" customHeight="1" x14ac:dyDescent="0.2">
      <c r="A26" s="57" t="s">
        <v>29</v>
      </c>
      <c r="B26" s="57"/>
      <c r="C26" s="57"/>
      <c r="D26" s="57"/>
      <c r="E26" s="57"/>
      <c r="F26" s="57"/>
      <c r="G26" s="57"/>
      <c r="H26" s="5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Reitoria</vt:lpstr>
      <vt:lpstr>ESAG</vt:lpstr>
      <vt:lpstr>CEART</vt:lpstr>
      <vt:lpstr>FAED</vt:lpstr>
      <vt:lpstr>CEAD</vt:lpstr>
      <vt:lpstr>CEFID</vt:lpstr>
      <vt:lpstr>CERES</vt:lpstr>
      <vt:lpstr>CESFI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2014-12-02T17:19:56Z</dcterms:modified>
</cp:coreProperties>
</file>