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359-2014 - UDESC - Carimbos e Chaves - Vig 06.05.15\"/>
    </mc:Choice>
  </mc:AlternateContent>
  <bookViews>
    <workbookView xWindow="0" yWindow="0" windowWidth="19200" windowHeight="115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GESTOR!$A$3:$M$3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81" i="90" l="1"/>
  <c r="O80" i="90"/>
  <c r="O83" i="90" s="1"/>
  <c r="O75" i="90"/>
  <c r="N75" i="90"/>
  <c r="O5" i="90"/>
  <c r="O6" i="90"/>
  <c r="O7" i="90"/>
  <c r="O8" i="90"/>
  <c r="O9" i="90"/>
  <c r="O10" i="90"/>
  <c r="O11" i="90"/>
  <c r="O12" i="90"/>
  <c r="O13" i="90"/>
  <c r="O14" i="90"/>
  <c r="O15" i="90"/>
  <c r="O16" i="90"/>
  <c r="O17" i="90"/>
  <c r="O18" i="90"/>
  <c r="O19" i="90"/>
  <c r="O20" i="90"/>
  <c r="O21" i="90"/>
  <c r="O22" i="90"/>
  <c r="O23" i="90"/>
  <c r="O24" i="90"/>
  <c r="O25" i="90"/>
  <c r="O26" i="90"/>
  <c r="O27" i="90"/>
  <c r="O28" i="90"/>
  <c r="O29" i="90"/>
  <c r="O30" i="90"/>
  <c r="O31" i="90"/>
  <c r="O32" i="90"/>
  <c r="O33" i="90"/>
  <c r="O34" i="90"/>
  <c r="O35" i="90"/>
  <c r="O36" i="90"/>
  <c r="O37" i="90"/>
  <c r="O38" i="90"/>
  <c r="O39" i="90"/>
  <c r="O40" i="90"/>
  <c r="O41" i="90"/>
  <c r="O42" i="90"/>
  <c r="O43" i="90"/>
  <c r="O44" i="90"/>
  <c r="O45" i="90"/>
  <c r="O46" i="90"/>
  <c r="O47" i="90"/>
  <c r="O48" i="90"/>
  <c r="O49" i="90"/>
  <c r="O50" i="90"/>
  <c r="O51" i="90"/>
  <c r="O52" i="90"/>
  <c r="O53" i="90"/>
  <c r="O54" i="90"/>
  <c r="O55" i="90"/>
  <c r="O56" i="90"/>
  <c r="O57" i="90"/>
  <c r="O58" i="90"/>
  <c r="O59" i="90"/>
  <c r="O60" i="90"/>
  <c r="O61" i="90"/>
  <c r="O62" i="90"/>
  <c r="O63" i="90"/>
  <c r="O64" i="90"/>
  <c r="O65" i="90"/>
  <c r="O66" i="90"/>
  <c r="O67" i="90"/>
  <c r="O68" i="90"/>
  <c r="O69" i="90"/>
  <c r="O70" i="90"/>
  <c r="O71" i="90"/>
  <c r="O72" i="90"/>
  <c r="O73" i="90"/>
  <c r="O74" i="90"/>
  <c r="O4" i="90"/>
  <c r="N5" i="90"/>
  <c r="N6" i="90"/>
  <c r="N7" i="90"/>
  <c r="N8" i="90"/>
  <c r="N9" i="90"/>
  <c r="N10" i="90"/>
  <c r="N11" i="90"/>
  <c r="N12" i="90"/>
  <c r="N13" i="90"/>
  <c r="N14" i="90"/>
  <c r="N15" i="90"/>
  <c r="N16" i="90"/>
  <c r="N17" i="90"/>
  <c r="N18" i="90"/>
  <c r="N19" i="90"/>
  <c r="N20" i="90"/>
  <c r="N21" i="90"/>
  <c r="N22" i="90"/>
  <c r="N23" i="90"/>
  <c r="N24" i="90"/>
  <c r="N25" i="90"/>
  <c r="N26" i="90"/>
  <c r="N27" i="90"/>
  <c r="N28" i="90"/>
  <c r="N29" i="90"/>
  <c r="N30" i="90"/>
  <c r="N31" i="90"/>
  <c r="N32" i="90"/>
  <c r="N33" i="90"/>
  <c r="N34" i="90"/>
  <c r="N35" i="90"/>
  <c r="N36" i="90"/>
  <c r="N37" i="90"/>
  <c r="N38" i="90"/>
  <c r="N39" i="90"/>
  <c r="N40" i="90"/>
  <c r="N41" i="90"/>
  <c r="N42" i="90"/>
  <c r="N43" i="90"/>
  <c r="N44" i="90"/>
  <c r="N45" i="90"/>
  <c r="N46" i="90"/>
  <c r="N47" i="90"/>
  <c r="N48" i="90"/>
  <c r="N49" i="90"/>
  <c r="N50" i="90"/>
  <c r="N51" i="90"/>
  <c r="N52" i="90"/>
  <c r="N53" i="90"/>
  <c r="N54" i="90"/>
  <c r="N55" i="90"/>
  <c r="N56" i="90"/>
  <c r="N57" i="90"/>
  <c r="N58" i="90"/>
  <c r="N59" i="90"/>
  <c r="N60" i="90"/>
  <c r="N61" i="90"/>
  <c r="N62" i="90"/>
  <c r="N63" i="90"/>
  <c r="N64" i="90"/>
  <c r="N65" i="90"/>
  <c r="N66" i="90"/>
  <c r="N67" i="90"/>
  <c r="N68" i="90"/>
  <c r="N69" i="90"/>
  <c r="N70" i="90"/>
  <c r="N71" i="90"/>
  <c r="N72" i="90"/>
  <c r="N73" i="90"/>
  <c r="N74" i="90"/>
  <c r="N4" i="90"/>
  <c r="L18" i="83" l="1"/>
  <c r="M18" i="83" s="1"/>
  <c r="L19" i="83"/>
  <c r="M19" i="83" s="1"/>
  <c r="L20" i="83"/>
  <c r="M20" i="83" s="1"/>
  <c r="L21" i="83"/>
  <c r="M21" i="83" s="1"/>
  <c r="L22" i="83"/>
  <c r="M22" i="83" s="1"/>
  <c r="L23" i="83"/>
  <c r="M23" i="83" s="1"/>
  <c r="L24" i="83"/>
  <c r="M24" i="83" s="1"/>
  <c r="L25" i="83"/>
  <c r="M25" i="83" s="1"/>
  <c r="L26" i="83"/>
  <c r="M26" i="83" s="1"/>
  <c r="L27" i="83"/>
  <c r="M27" i="83" s="1"/>
  <c r="L28" i="83"/>
  <c r="M28" i="83" s="1"/>
  <c r="L29" i="83"/>
  <c r="M29" i="83" s="1"/>
  <c r="L30" i="83"/>
  <c r="M30" i="83" s="1"/>
  <c r="L31" i="83"/>
  <c r="M31" i="83" s="1"/>
  <c r="L32" i="83"/>
  <c r="M32" i="83" s="1"/>
  <c r="L33" i="83"/>
  <c r="M33" i="83" s="1"/>
  <c r="L34" i="83"/>
  <c r="M34" i="83" s="1"/>
  <c r="L35" i="83"/>
  <c r="M35" i="83" s="1"/>
  <c r="L36" i="83"/>
  <c r="M36" i="83" s="1"/>
  <c r="L37" i="83"/>
  <c r="M37" i="83" s="1"/>
  <c r="L38" i="83"/>
  <c r="M38" i="83" s="1"/>
  <c r="L39" i="83"/>
  <c r="M39" i="83" s="1"/>
  <c r="L40" i="83"/>
  <c r="M40" i="83" s="1"/>
  <c r="L41" i="83"/>
  <c r="M41" i="83" s="1"/>
  <c r="L42" i="83"/>
  <c r="M42" i="83" s="1"/>
  <c r="L43" i="83"/>
  <c r="M43" i="83" s="1"/>
  <c r="L44" i="83"/>
  <c r="M44" i="83" s="1"/>
  <c r="L45" i="83"/>
  <c r="M45" i="83" s="1"/>
  <c r="L46" i="83"/>
  <c r="M46" i="83" s="1"/>
  <c r="L47" i="83"/>
  <c r="M47" i="83" s="1"/>
  <c r="L48" i="83"/>
  <c r="M48" i="83" s="1"/>
  <c r="L49" i="83"/>
  <c r="M49" i="83" s="1"/>
  <c r="L50" i="83"/>
  <c r="M50" i="83" s="1"/>
  <c r="L51" i="83"/>
  <c r="M51" i="83" s="1"/>
  <c r="L52" i="83"/>
  <c r="M52" i="83" s="1"/>
  <c r="L53" i="83"/>
  <c r="M53" i="83" s="1"/>
  <c r="L54" i="83"/>
  <c r="M54" i="83" s="1"/>
  <c r="L55" i="83"/>
  <c r="M55" i="83" s="1"/>
  <c r="L56" i="83"/>
  <c r="M56" i="83" s="1"/>
  <c r="L57" i="83"/>
  <c r="M57" i="83" s="1"/>
  <c r="L58" i="83"/>
  <c r="M58" i="83" s="1"/>
  <c r="L59" i="83"/>
  <c r="M59" i="83" s="1"/>
  <c r="L60" i="83"/>
  <c r="M60" i="83" s="1"/>
  <c r="L61" i="83"/>
  <c r="M61" i="83" s="1"/>
  <c r="L62" i="83"/>
  <c r="M62" i="83" s="1"/>
  <c r="L63" i="83"/>
  <c r="M63" i="83" s="1"/>
  <c r="L64" i="83"/>
  <c r="M64" i="83" s="1"/>
  <c r="L65" i="83"/>
  <c r="M65" i="83" s="1"/>
  <c r="L66" i="83"/>
  <c r="M66" i="83" s="1"/>
  <c r="L67" i="83"/>
  <c r="M67" i="83" s="1"/>
  <c r="L68" i="83"/>
  <c r="M68" i="83" s="1"/>
  <c r="L69" i="83"/>
  <c r="M69" i="83" s="1"/>
  <c r="L70" i="83"/>
  <c r="M70" i="83" s="1"/>
  <c r="L71" i="83"/>
  <c r="M71" i="83" s="1"/>
  <c r="L72" i="83"/>
  <c r="M72" i="83" s="1"/>
  <c r="L73" i="83"/>
  <c r="M73" i="83" s="1"/>
  <c r="L74" i="83"/>
  <c r="M74" i="83" s="1"/>
  <c r="L18" i="89"/>
  <c r="M18" i="89"/>
  <c r="L19" i="89"/>
  <c r="M19" i="89"/>
  <c r="L20" i="89"/>
  <c r="M20" i="89"/>
  <c r="L21" i="89"/>
  <c r="M21" i="89"/>
  <c r="L22" i="89"/>
  <c r="M22" i="89"/>
  <c r="L23" i="89"/>
  <c r="M23" i="89"/>
  <c r="L24" i="89"/>
  <c r="M24" i="89"/>
  <c r="L25" i="89"/>
  <c r="M25" i="89"/>
  <c r="L26" i="89"/>
  <c r="M26" i="89"/>
  <c r="L27" i="89"/>
  <c r="M27" i="89"/>
  <c r="L28" i="89"/>
  <c r="M28" i="89"/>
  <c r="L29" i="89"/>
  <c r="M29" i="89"/>
  <c r="L30" i="89"/>
  <c r="M30" i="89"/>
  <c r="L31" i="89"/>
  <c r="M31" i="89"/>
  <c r="L32" i="89"/>
  <c r="M32" i="89"/>
  <c r="L33" i="89"/>
  <c r="M33" i="89"/>
  <c r="L34" i="89"/>
  <c r="M34" i="89"/>
  <c r="L35" i="89"/>
  <c r="M35" i="89"/>
  <c r="L36" i="89"/>
  <c r="M36" i="89"/>
  <c r="L37" i="89"/>
  <c r="M37" i="89"/>
  <c r="L38" i="89"/>
  <c r="M38" i="89"/>
  <c r="L39" i="89"/>
  <c r="M39" i="89"/>
  <c r="L40" i="89"/>
  <c r="M40" i="89"/>
  <c r="L41" i="89"/>
  <c r="M41" i="89"/>
  <c r="L42" i="89"/>
  <c r="M42" i="89"/>
  <c r="L43" i="89"/>
  <c r="M43" i="89"/>
  <c r="L44" i="89"/>
  <c r="M44" i="89"/>
  <c r="L45" i="89"/>
  <c r="M45" i="89"/>
  <c r="L46" i="89"/>
  <c r="M46" i="89"/>
  <c r="L47" i="89"/>
  <c r="M47" i="89"/>
  <c r="L48" i="89"/>
  <c r="M48" i="89"/>
  <c r="L49" i="89"/>
  <c r="M49" i="89"/>
  <c r="L50" i="89"/>
  <c r="M50" i="89"/>
  <c r="L51" i="89"/>
  <c r="M51" i="89"/>
  <c r="L52" i="89"/>
  <c r="M52" i="89"/>
  <c r="L53" i="89"/>
  <c r="M53" i="89"/>
  <c r="L54" i="89"/>
  <c r="M54" i="89"/>
  <c r="L55" i="89"/>
  <c r="M55" i="89"/>
  <c r="L56" i="89"/>
  <c r="M56" i="89"/>
  <c r="L57" i="89"/>
  <c r="M57" i="89"/>
  <c r="L58" i="89"/>
  <c r="M58" i="89"/>
  <c r="L59" i="89"/>
  <c r="M59" i="89"/>
  <c r="L60" i="89"/>
  <c r="M60" i="89"/>
  <c r="L61" i="89"/>
  <c r="M61" i="89"/>
  <c r="L62" i="89"/>
  <c r="M62" i="89"/>
  <c r="L63" i="89"/>
  <c r="M63" i="89"/>
  <c r="L64" i="89"/>
  <c r="M64" i="89"/>
  <c r="L65" i="89"/>
  <c r="M65" i="89"/>
  <c r="L66" i="89"/>
  <c r="M66" i="89"/>
  <c r="L67" i="89"/>
  <c r="M67" i="89"/>
  <c r="L68" i="89"/>
  <c r="M68" i="89"/>
  <c r="L69" i="89"/>
  <c r="M69" i="89"/>
  <c r="L70" i="89"/>
  <c r="M70" i="89"/>
  <c r="L71" i="89"/>
  <c r="M71" i="89"/>
  <c r="L72" i="89"/>
  <c r="M72" i="89"/>
  <c r="L73" i="89"/>
  <c r="M73" i="89"/>
  <c r="L74" i="89"/>
  <c r="M74" i="89"/>
  <c r="L18" i="88"/>
  <c r="M18" i="88" s="1"/>
  <c r="L19" i="88"/>
  <c r="M19" i="88" s="1"/>
  <c r="L20" i="88"/>
  <c r="M20" i="88" s="1"/>
  <c r="L21" i="88"/>
  <c r="M21" i="88" s="1"/>
  <c r="L22" i="88"/>
  <c r="M22" i="88" s="1"/>
  <c r="L23" i="88"/>
  <c r="M23" i="88" s="1"/>
  <c r="L24" i="88"/>
  <c r="M24" i="88" s="1"/>
  <c r="L25" i="88"/>
  <c r="M25" i="88" s="1"/>
  <c r="L26" i="88"/>
  <c r="M26" i="88" s="1"/>
  <c r="L27" i="88"/>
  <c r="M27" i="88" s="1"/>
  <c r="L28" i="88"/>
  <c r="M28" i="88" s="1"/>
  <c r="L29" i="88"/>
  <c r="M29" i="88" s="1"/>
  <c r="L30" i="88"/>
  <c r="M30" i="88" s="1"/>
  <c r="L31" i="88"/>
  <c r="M31" i="88" s="1"/>
  <c r="L32" i="88"/>
  <c r="M32" i="88" s="1"/>
  <c r="L33" i="88"/>
  <c r="M33" i="88" s="1"/>
  <c r="L34" i="88"/>
  <c r="M34" i="88" s="1"/>
  <c r="L35" i="88"/>
  <c r="M35" i="88" s="1"/>
  <c r="L36" i="88"/>
  <c r="M36" i="88" s="1"/>
  <c r="L37" i="88"/>
  <c r="M37" i="88" s="1"/>
  <c r="L38" i="88"/>
  <c r="M38" i="88" s="1"/>
  <c r="L39" i="88"/>
  <c r="M39" i="88" s="1"/>
  <c r="L40" i="88"/>
  <c r="M40" i="88" s="1"/>
  <c r="L41" i="88"/>
  <c r="M41" i="88" s="1"/>
  <c r="L42" i="88"/>
  <c r="M42" i="88" s="1"/>
  <c r="L43" i="88"/>
  <c r="M43" i="88" s="1"/>
  <c r="L44" i="88"/>
  <c r="M44" i="88" s="1"/>
  <c r="L45" i="88"/>
  <c r="M45" i="88" s="1"/>
  <c r="L46" i="88"/>
  <c r="M46" i="88" s="1"/>
  <c r="L47" i="88"/>
  <c r="M47" i="88" s="1"/>
  <c r="L48" i="88"/>
  <c r="M48" i="88" s="1"/>
  <c r="L49" i="88"/>
  <c r="M49" i="88" s="1"/>
  <c r="L50" i="88"/>
  <c r="M50" i="88" s="1"/>
  <c r="L51" i="88"/>
  <c r="M51" i="88" s="1"/>
  <c r="L52" i="88"/>
  <c r="M52" i="88" s="1"/>
  <c r="L53" i="88"/>
  <c r="M53" i="88" s="1"/>
  <c r="L54" i="88"/>
  <c r="M54" i="88" s="1"/>
  <c r="L55" i="88"/>
  <c r="M55" i="88" s="1"/>
  <c r="L56" i="88"/>
  <c r="M56" i="88" s="1"/>
  <c r="L57" i="88"/>
  <c r="M57" i="88" s="1"/>
  <c r="L58" i="88"/>
  <c r="M58" i="88" s="1"/>
  <c r="L59" i="88"/>
  <c r="M59" i="88" s="1"/>
  <c r="L60" i="88"/>
  <c r="M60" i="88" s="1"/>
  <c r="L61" i="88"/>
  <c r="M61" i="88" s="1"/>
  <c r="L62" i="88"/>
  <c r="M62" i="88" s="1"/>
  <c r="L63" i="88"/>
  <c r="M63" i="88" s="1"/>
  <c r="L64" i="88"/>
  <c r="M64" i="88" s="1"/>
  <c r="L65" i="88"/>
  <c r="M65" i="88" s="1"/>
  <c r="L66" i="88"/>
  <c r="M66" i="88" s="1"/>
  <c r="L67" i="88"/>
  <c r="M67" i="88" s="1"/>
  <c r="L68" i="88"/>
  <c r="M68" i="88" s="1"/>
  <c r="L69" i="88"/>
  <c r="M69" i="88" s="1"/>
  <c r="L70" i="88"/>
  <c r="M70" i="88" s="1"/>
  <c r="L71" i="88"/>
  <c r="M71" i="88" s="1"/>
  <c r="L72" i="88"/>
  <c r="M72" i="88" s="1"/>
  <c r="L73" i="88"/>
  <c r="M73" i="88" s="1"/>
  <c r="L74" i="88"/>
  <c r="M74" i="88" s="1"/>
  <c r="L18" i="84"/>
  <c r="M18" i="84" s="1"/>
  <c r="L19" i="84"/>
  <c r="M19" i="84" s="1"/>
  <c r="L20" i="84"/>
  <c r="M20" i="84" s="1"/>
  <c r="L21" i="84"/>
  <c r="M21" i="84" s="1"/>
  <c r="L22" i="84"/>
  <c r="M22" i="84" s="1"/>
  <c r="L23" i="84"/>
  <c r="M23" i="84" s="1"/>
  <c r="L24" i="84"/>
  <c r="M24" i="84" s="1"/>
  <c r="L25" i="84"/>
  <c r="M25" i="84" s="1"/>
  <c r="L26" i="84"/>
  <c r="M26" i="84" s="1"/>
  <c r="L27" i="84"/>
  <c r="M27" i="84" s="1"/>
  <c r="L28" i="84"/>
  <c r="M28" i="84" s="1"/>
  <c r="L29" i="84"/>
  <c r="M29" i="84" s="1"/>
  <c r="L30" i="84"/>
  <c r="M30" i="84" s="1"/>
  <c r="L31" i="84"/>
  <c r="M31" i="84" s="1"/>
  <c r="L32" i="84"/>
  <c r="M32" i="84" s="1"/>
  <c r="L33" i="84"/>
  <c r="M33" i="84" s="1"/>
  <c r="L34" i="84"/>
  <c r="M34" i="84" s="1"/>
  <c r="L35" i="84"/>
  <c r="M35" i="84" s="1"/>
  <c r="L36" i="84"/>
  <c r="M36" i="84" s="1"/>
  <c r="L37" i="84"/>
  <c r="M37" i="84" s="1"/>
  <c r="L38" i="84"/>
  <c r="M38" i="84" s="1"/>
  <c r="L39" i="84"/>
  <c r="M39" i="84" s="1"/>
  <c r="L40" i="84"/>
  <c r="M40" i="84" s="1"/>
  <c r="L41" i="84"/>
  <c r="M41" i="84" s="1"/>
  <c r="L42" i="84"/>
  <c r="M42" i="84" s="1"/>
  <c r="L43" i="84"/>
  <c r="M43" i="84" s="1"/>
  <c r="L44" i="84"/>
  <c r="M44" i="84" s="1"/>
  <c r="L45" i="84"/>
  <c r="M45" i="84" s="1"/>
  <c r="L46" i="84"/>
  <c r="M46" i="84" s="1"/>
  <c r="L47" i="84"/>
  <c r="M47" i="84" s="1"/>
  <c r="L48" i="84"/>
  <c r="M48" i="84" s="1"/>
  <c r="L49" i="84"/>
  <c r="M49" i="84" s="1"/>
  <c r="L50" i="84"/>
  <c r="M50" i="84" s="1"/>
  <c r="L51" i="84"/>
  <c r="M51" i="84" s="1"/>
  <c r="L52" i="84"/>
  <c r="M52" i="84" s="1"/>
  <c r="L53" i="84"/>
  <c r="M53" i="84" s="1"/>
  <c r="L54" i="84"/>
  <c r="M54" i="84" s="1"/>
  <c r="L55" i="84"/>
  <c r="M55" i="84" s="1"/>
  <c r="L56" i="84"/>
  <c r="M56" i="84" s="1"/>
  <c r="L57" i="84"/>
  <c r="M57" i="84" s="1"/>
  <c r="L58" i="84"/>
  <c r="M58" i="84" s="1"/>
  <c r="L59" i="84"/>
  <c r="M59" i="84" s="1"/>
  <c r="L60" i="84"/>
  <c r="M60" i="84" s="1"/>
  <c r="L61" i="84"/>
  <c r="M61" i="84" s="1"/>
  <c r="L62" i="84"/>
  <c r="M62" i="84" s="1"/>
  <c r="L63" i="84"/>
  <c r="M63" i="84" s="1"/>
  <c r="L64" i="84"/>
  <c r="M64" i="84" s="1"/>
  <c r="L65" i="84"/>
  <c r="M65" i="84" s="1"/>
  <c r="L66" i="84"/>
  <c r="M66" i="84" s="1"/>
  <c r="L67" i="84"/>
  <c r="M67" i="84" s="1"/>
  <c r="L68" i="84"/>
  <c r="M68" i="84" s="1"/>
  <c r="L69" i="84"/>
  <c r="M69" i="84" s="1"/>
  <c r="L70" i="84"/>
  <c r="M70" i="84" s="1"/>
  <c r="L71" i="84"/>
  <c r="M71" i="84" s="1"/>
  <c r="L72" i="84"/>
  <c r="M72" i="84" s="1"/>
  <c r="L73" i="84"/>
  <c r="M73" i="84" s="1"/>
  <c r="L74" i="84"/>
  <c r="M74" i="84" s="1"/>
  <c r="L19" i="82"/>
  <c r="M19" i="82"/>
  <c r="L20" i="82"/>
  <c r="M20" i="82"/>
  <c r="L21" i="82"/>
  <c r="M21" i="82"/>
  <c r="L22" i="82"/>
  <c r="M22" i="82"/>
  <c r="L23" i="82"/>
  <c r="M23" i="82"/>
  <c r="L24" i="82"/>
  <c r="M24" i="82"/>
  <c r="L25" i="82"/>
  <c r="M25" i="82"/>
  <c r="L26" i="82"/>
  <c r="M26" i="82"/>
  <c r="L27" i="82"/>
  <c r="M27" i="82"/>
  <c r="L28" i="82"/>
  <c r="M28" i="82"/>
  <c r="L29" i="82"/>
  <c r="M29" i="82"/>
  <c r="L30" i="82"/>
  <c r="M30" i="82"/>
  <c r="L31" i="82"/>
  <c r="M31" i="82"/>
  <c r="L32" i="82"/>
  <c r="M32" i="82"/>
  <c r="L33" i="82"/>
  <c r="M33" i="82"/>
  <c r="L34" i="82"/>
  <c r="M34" i="82"/>
  <c r="L35" i="82"/>
  <c r="M35" i="82"/>
  <c r="L36" i="82"/>
  <c r="M36" i="82"/>
  <c r="L37" i="82"/>
  <c r="M37" i="82"/>
  <c r="L38" i="82"/>
  <c r="M38" i="82"/>
  <c r="L39" i="82"/>
  <c r="M39" i="82"/>
  <c r="L40" i="82"/>
  <c r="M40" i="82"/>
  <c r="L41" i="82"/>
  <c r="M41" i="82"/>
  <c r="L42" i="82"/>
  <c r="M42" i="82"/>
  <c r="L43" i="82"/>
  <c r="M43" i="82"/>
  <c r="L44" i="82"/>
  <c r="M44" i="82"/>
  <c r="L45" i="82"/>
  <c r="M45" i="82"/>
  <c r="L46" i="82"/>
  <c r="M46" i="82"/>
  <c r="L47" i="82"/>
  <c r="M47" i="82"/>
  <c r="L48" i="82"/>
  <c r="M48" i="82"/>
  <c r="L49" i="82"/>
  <c r="M49" i="82"/>
  <c r="L50" i="82"/>
  <c r="M50" i="82"/>
  <c r="L51" i="82"/>
  <c r="M51" i="82"/>
  <c r="L52" i="82"/>
  <c r="M52" i="82"/>
  <c r="L53" i="82"/>
  <c r="M53" i="82"/>
  <c r="L54" i="82"/>
  <c r="M54" i="82"/>
  <c r="L55" i="82"/>
  <c r="M55" i="82"/>
  <c r="L56" i="82"/>
  <c r="M56" i="82"/>
  <c r="L57" i="82"/>
  <c r="M57" i="82"/>
  <c r="L58" i="82"/>
  <c r="M58" i="82"/>
  <c r="L59" i="82"/>
  <c r="M59" i="82"/>
  <c r="L60" i="82"/>
  <c r="M60" i="82"/>
  <c r="L61" i="82"/>
  <c r="M61" i="82"/>
  <c r="L62" i="82"/>
  <c r="M62" i="82"/>
  <c r="L63" i="82"/>
  <c r="M63" i="82"/>
  <c r="L64" i="82"/>
  <c r="M64" i="82"/>
  <c r="L65" i="82"/>
  <c r="M65" i="82"/>
  <c r="L66" i="82"/>
  <c r="M66" i="82"/>
  <c r="L67" i="82"/>
  <c r="M67" i="82"/>
  <c r="L68" i="82"/>
  <c r="M68" i="82"/>
  <c r="L69" i="82"/>
  <c r="M69" i="82"/>
  <c r="L70" i="82"/>
  <c r="M70" i="82"/>
  <c r="L71" i="82"/>
  <c r="M71" i="82"/>
  <c r="L72" i="82"/>
  <c r="M72" i="82"/>
  <c r="L73" i="82"/>
  <c r="M73" i="82"/>
  <c r="L74" i="82"/>
  <c r="M74" i="82"/>
  <c r="L18" i="82"/>
  <c r="M18" i="82"/>
  <c r="L18" i="86" l="1"/>
  <c r="M18" i="86"/>
  <c r="L19" i="86"/>
  <c r="M19" i="86"/>
  <c r="L20" i="86"/>
  <c r="M20" i="86"/>
  <c r="L21" i="86"/>
  <c r="M21" i="86"/>
  <c r="L22" i="86"/>
  <c r="M22" i="86"/>
  <c r="L23" i="86"/>
  <c r="M23" i="86"/>
  <c r="L24" i="86"/>
  <c r="M24" i="86"/>
  <c r="L25" i="86"/>
  <c r="M25" i="86"/>
  <c r="L26" i="86"/>
  <c r="M26" i="86"/>
  <c r="L27" i="86"/>
  <c r="M27" i="86"/>
  <c r="L28" i="86"/>
  <c r="M28" i="86"/>
  <c r="L29" i="86"/>
  <c r="M29" i="86"/>
  <c r="L30" i="86"/>
  <c r="M30" i="86"/>
  <c r="L31" i="86"/>
  <c r="M31" i="86"/>
  <c r="L32" i="86"/>
  <c r="M32" i="86"/>
  <c r="L33" i="86"/>
  <c r="M33" i="86"/>
  <c r="L34" i="86"/>
  <c r="M34" i="86"/>
  <c r="L35" i="86"/>
  <c r="M35" i="86"/>
  <c r="L36" i="86"/>
  <c r="M36" i="86"/>
  <c r="L37" i="86"/>
  <c r="M37" i="86"/>
  <c r="L38" i="86"/>
  <c r="M38" i="86"/>
  <c r="L39" i="86"/>
  <c r="M39" i="86"/>
  <c r="L40" i="86"/>
  <c r="M40" i="86"/>
  <c r="L41" i="86"/>
  <c r="M41" i="86"/>
  <c r="L42" i="86"/>
  <c r="M42" i="86"/>
  <c r="L43" i="86"/>
  <c r="M43" i="86"/>
  <c r="L44" i="86"/>
  <c r="M44" i="86"/>
  <c r="L45" i="86"/>
  <c r="M45" i="86"/>
  <c r="L46" i="86"/>
  <c r="M46" i="86"/>
  <c r="L47" i="86"/>
  <c r="M47" i="86"/>
  <c r="L48" i="86"/>
  <c r="M48" i="86"/>
  <c r="L49" i="86"/>
  <c r="M49" i="86"/>
  <c r="L50" i="86"/>
  <c r="M50" i="86"/>
  <c r="L51" i="86"/>
  <c r="M51" i="86"/>
  <c r="L52" i="86"/>
  <c r="M52" i="86"/>
  <c r="L53" i="86"/>
  <c r="M53" i="86"/>
  <c r="L54" i="86"/>
  <c r="M54" i="86"/>
  <c r="L55" i="86"/>
  <c r="M55" i="86"/>
  <c r="L56" i="86"/>
  <c r="M56" i="86"/>
  <c r="L57" i="86"/>
  <c r="M57" i="86"/>
  <c r="L58" i="86"/>
  <c r="M58" i="86"/>
  <c r="L59" i="86"/>
  <c r="M59" i="86"/>
  <c r="L60" i="86"/>
  <c r="M60" i="86"/>
  <c r="L61" i="86"/>
  <c r="M61" i="86"/>
  <c r="L62" i="86"/>
  <c r="M62" i="86"/>
  <c r="L63" i="86"/>
  <c r="M63" i="86"/>
  <c r="L64" i="86"/>
  <c r="M64" i="86"/>
  <c r="L65" i="86"/>
  <c r="M65" i="86"/>
  <c r="L66" i="86"/>
  <c r="M66" i="86"/>
  <c r="L67" i="86"/>
  <c r="M67" i="86"/>
  <c r="L68" i="86"/>
  <c r="M68" i="86"/>
  <c r="L69" i="86"/>
  <c r="M69" i="86"/>
  <c r="L70" i="86"/>
  <c r="M70" i="86"/>
  <c r="L71" i="86"/>
  <c r="M71" i="86"/>
  <c r="L72" i="86"/>
  <c r="M72" i="86"/>
  <c r="L73" i="86"/>
  <c r="M73" i="86"/>
  <c r="L74" i="86"/>
  <c r="M74" i="86"/>
  <c r="M18" i="87"/>
  <c r="M19" i="87"/>
  <c r="M20" i="87"/>
  <c r="M21" i="87"/>
  <c r="M22" i="87"/>
  <c r="M23" i="87"/>
  <c r="M24" i="87"/>
  <c r="M25" i="87"/>
  <c r="M26" i="87"/>
  <c r="M27" i="87"/>
  <c r="M28" i="87"/>
  <c r="M29" i="87"/>
  <c r="M30" i="87"/>
  <c r="M31" i="87"/>
  <c r="M32" i="87"/>
  <c r="M33" i="87"/>
  <c r="M34" i="87"/>
  <c r="M35" i="87"/>
  <c r="M36" i="87"/>
  <c r="M37" i="87"/>
  <c r="M38" i="87"/>
  <c r="M39" i="87"/>
  <c r="M40" i="87"/>
  <c r="M41" i="87"/>
  <c r="M42" i="87"/>
  <c r="M43" i="87"/>
  <c r="M44" i="87"/>
  <c r="M45" i="87"/>
  <c r="M46" i="87"/>
  <c r="M47" i="87"/>
  <c r="M48" i="87"/>
  <c r="M49" i="87"/>
  <c r="M50" i="87"/>
  <c r="M51" i="87"/>
  <c r="M52" i="87"/>
  <c r="M53" i="87"/>
  <c r="M54" i="87"/>
  <c r="M55" i="87"/>
  <c r="M56" i="87"/>
  <c r="M57" i="87"/>
  <c r="M58" i="87"/>
  <c r="M59" i="87"/>
  <c r="M60" i="87"/>
  <c r="M61" i="87"/>
  <c r="M62" i="87"/>
  <c r="M63" i="87"/>
  <c r="M64" i="87"/>
  <c r="M65" i="87"/>
  <c r="M66" i="87"/>
  <c r="M67" i="87"/>
  <c r="M68" i="87"/>
  <c r="M69" i="87"/>
  <c r="M70" i="87"/>
  <c r="M71" i="87"/>
  <c r="M72" i="87"/>
  <c r="M73" i="87"/>
  <c r="M74" i="87"/>
  <c r="L18" i="87"/>
  <c r="L19" i="87"/>
  <c r="L20" i="87"/>
  <c r="L21" i="87"/>
  <c r="L22" i="87"/>
  <c r="L23" i="87"/>
  <c r="L24" i="87"/>
  <c r="L25" i="87"/>
  <c r="L26" i="87"/>
  <c r="L27" i="87"/>
  <c r="L28" i="87"/>
  <c r="L29" i="87"/>
  <c r="L30" i="87"/>
  <c r="L31" i="87"/>
  <c r="L32" i="87"/>
  <c r="L33" i="87"/>
  <c r="L34" i="87"/>
  <c r="L35" i="87"/>
  <c r="L36" i="87"/>
  <c r="L37" i="87"/>
  <c r="L38" i="87"/>
  <c r="L39" i="87"/>
  <c r="L40" i="87"/>
  <c r="L41" i="87"/>
  <c r="L42" i="87"/>
  <c r="L43" i="87"/>
  <c r="L44" i="87"/>
  <c r="L45" i="87"/>
  <c r="L46" i="87"/>
  <c r="L47" i="87"/>
  <c r="L48" i="87"/>
  <c r="L49" i="87"/>
  <c r="L50" i="87"/>
  <c r="L51" i="87"/>
  <c r="L52" i="87"/>
  <c r="L53" i="87"/>
  <c r="L54" i="87"/>
  <c r="L55" i="87"/>
  <c r="L56" i="87"/>
  <c r="L57" i="87"/>
  <c r="L58" i="87"/>
  <c r="L59" i="87"/>
  <c r="L60" i="87"/>
  <c r="L61" i="87"/>
  <c r="L62" i="87"/>
  <c r="L63" i="87"/>
  <c r="L64" i="87"/>
  <c r="L65" i="87"/>
  <c r="L66" i="87"/>
  <c r="L67" i="87"/>
  <c r="L68" i="87"/>
  <c r="L69" i="87"/>
  <c r="L70" i="87"/>
  <c r="L71" i="87"/>
  <c r="L72" i="87"/>
  <c r="L73" i="87"/>
  <c r="L74" i="87"/>
  <c r="L18" i="81" l="1"/>
  <c r="M18" i="81"/>
  <c r="L19" i="81"/>
  <c r="M19" i="81"/>
  <c r="L20" i="81"/>
  <c r="M20" i="81"/>
  <c r="L21" i="81"/>
  <c r="M21" i="81"/>
  <c r="L22" i="81"/>
  <c r="M22" i="81"/>
  <c r="L23" i="81"/>
  <c r="M23" i="81"/>
  <c r="L24" i="81"/>
  <c r="M24" i="81"/>
  <c r="L25" i="81"/>
  <c r="M25" i="81"/>
  <c r="L26" i="81"/>
  <c r="M26" i="81"/>
  <c r="L27" i="81"/>
  <c r="M27" i="81"/>
  <c r="L28" i="81"/>
  <c r="M28" i="81"/>
  <c r="L29" i="81"/>
  <c r="M29" i="81"/>
  <c r="L30" i="81"/>
  <c r="M30" i="81"/>
  <c r="L31" i="81"/>
  <c r="M31" i="81"/>
  <c r="L32" i="81"/>
  <c r="M32" i="81"/>
  <c r="L33" i="81"/>
  <c r="M33" i="81"/>
  <c r="L34" i="81"/>
  <c r="M34" i="81"/>
  <c r="L35" i="81"/>
  <c r="M35" i="81"/>
  <c r="L36" i="81"/>
  <c r="M36" i="81"/>
  <c r="L37" i="81"/>
  <c r="M37" i="81"/>
  <c r="L38" i="81"/>
  <c r="M38" i="81"/>
  <c r="L39" i="81"/>
  <c r="M39" i="81"/>
  <c r="L40" i="81"/>
  <c r="M40" i="81"/>
  <c r="L41" i="81"/>
  <c r="M41" i="81"/>
  <c r="L42" i="81"/>
  <c r="M42" i="81"/>
  <c r="L43" i="81"/>
  <c r="M43" i="81"/>
  <c r="L44" i="81"/>
  <c r="M44" i="81"/>
  <c r="L45" i="81"/>
  <c r="M45" i="81"/>
  <c r="L46" i="81"/>
  <c r="M46" i="81"/>
  <c r="L47" i="81"/>
  <c r="M47" i="81"/>
  <c r="L48" i="81"/>
  <c r="M48" i="81"/>
  <c r="L49" i="81"/>
  <c r="M49" i="81"/>
  <c r="L50" i="81"/>
  <c r="M50" i="81"/>
  <c r="L51" i="81"/>
  <c r="M51" i="81"/>
  <c r="L52" i="81"/>
  <c r="M52" i="81"/>
  <c r="L53" i="81"/>
  <c r="M53" i="81"/>
  <c r="L54" i="81"/>
  <c r="M54" i="81"/>
  <c r="L55" i="81"/>
  <c r="M55" i="81"/>
  <c r="L56" i="81"/>
  <c r="M56" i="81"/>
  <c r="L57" i="81"/>
  <c r="M57" i="81"/>
  <c r="L58" i="81"/>
  <c r="M58" i="81"/>
  <c r="L59" i="81"/>
  <c r="M59" i="81"/>
  <c r="L60" i="81"/>
  <c r="M60" i="81"/>
  <c r="L61" i="81"/>
  <c r="M61" i="81"/>
  <c r="L62" i="81"/>
  <c r="M62" i="81"/>
  <c r="L63" i="81"/>
  <c r="M63" i="81"/>
  <c r="L64" i="81"/>
  <c r="M64" i="81"/>
  <c r="L65" i="81"/>
  <c r="M65" i="81"/>
  <c r="L66" i="81"/>
  <c r="M66" i="81"/>
  <c r="L67" i="81"/>
  <c r="M67" i="81"/>
  <c r="L68" i="81"/>
  <c r="M68" i="81"/>
  <c r="L69" i="81"/>
  <c r="M69" i="81"/>
  <c r="L70" i="81"/>
  <c r="M70" i="81"/>
  <c r="L71" i="81"/>
  <c r="M71" i="81"/>
  <c r="L72" i="81"/>
  <c r="M72" i="81"/>
  <c r="L73" i="81"/>
  <c r="M73" i="81"/>
  <c r="L74" i="81"/>
  <c r="M74" i="81"/>
  <c r="L18" i="80" l="1"/>
  <c r="M18" i="80" s="1"/>
  <c r="L19" i="80"/>
  <c r="M19" i="80" s="1"/>
  <c r="L20" i="80"/>
  <c r="M20" i="80" s="1"/>
  <c r="L21" i="80"/>
  <c r="M21" i="80" s="1"/>
  <c r="L22" i="80"/>
  <c r="M22" i="80" s="1"/>
  <c r="L23" i="80"/>
  <c r="M23" i="80" s="1"/>
  <c r="L24" i="80"/>
  <c r="M24" i="80" s="1"/>
  <c r="L25" i="80"/>
  <c r="M25" i="80" s="1"/>
  <c r="L26" i="80"/>
  <c r="M26" i="80" s="1"/>
  <c r="L27" i="80"/>
  <c r="M27" i="80" s="1"/>
  <c r="L28" i="80"/>
  <c r="M28" i="80" s="1"/>
  <c r="L29" i="80"/>
  <c r="M29" i="80" s="1"/>
  <c r="L30" i="80"/>
  <c r="M30" i="80" s="1"/>
  <c r="L31" i="80"/>
  <c r="M31" i="80" s="1"/>
  <c r="L32" i="80"/>
  <c r="M32" i="80" s="1"/>
  <c r="L33" i="80"/>
  <c r="M33" i="80" s="1"/>
  <c r="L34" i="80"/>
  <c r="M34" i="80" s="1"/>
  <c r="L35" i="80"/>
  <c r="M35" i="80" s="1"/>
  <c r="L36" i="80"/>
  <c r="M36" i="80" s="1"/>
  <c r="L37" i="80"/>
  <c r="M37" i="80" s="1"/>
  <c r="L38" i="80"/>
  <c r="M38" i="80" s="1"/>
  <c r="L39" i="80"/>
  <c r="M39" i="80" s="1"/>
  <c r="L40" i="80"/>
  <c r="M40" i="80" s="1"/>
  <c r="L41" i="80"/>
  <c r="M41" i="80" s="1"/>
  <c r="L42" i="80"/>
  <c r="M42" i="80" s="1"/>
  <c r="L43" i="80"/>
  <c r="M43" i="80" s="1"/>
  <c r="L44" i="80"/>
  <c r="M44" i="80" s="1"/>
  <c r="L45" i="80"/>
  <c r="M45" i="80" s="1"/>
  <c r="L46" i="80"/>
  <c r="M46" i="80" s="1"/>
  <c r="L47" i="80"/>
  <c r="M47" i="80" s="1"/>
  <c r="L48" i="80"/>
  <c r="M48" i="80" s="1"/>
  <c r="L49" i="80"/>
  <c r="M49" i="80" s="1"/>
  <c r="L50" i="80"/>
  <c r="M50" i="80" s="1"/>
  <c r="L51" i="80"/>
  <c r="M51" i="80" s="1"/>
  <c r="L52" i="80"/>
  <c r="M52" i="80" s="1"/>
  <c r="L53" i="80"/>
  <c r="M53" i="80" s="1"/>
  <c r="L54" i="80"/>
  <c r="M54" i="80" s="1"/>
  <c r="L55" i="80"/>
  <c r="M55" i="80" s="1"/>
  <c r="L56" i="80"/>
  <c r="M56" i="80" s="1"/>
  <c r="L57" i="80"/>
  <c r="M57" i="80" s="1"/>
  <c r="L58" i="80"/>
  <c r="M58" i="80" s="1"/>
  <c r="L59" i="80"/>
  <c r="M59" i="80" s="1"/>
  <c r="L60" i="80"/>
  <c r="M60" i="80" s="1"/>
  <c r="L61" i="80"/>
  <c r="M61" i="80" s="1"/>
  <c r="L62" i="80"/>
  <c r="M62" i="80" s="1"/>
  <c r="L63" i="80"/>
  <c r="M63" i="80" s="1"/>
  <c r="L64" i="80"/>
  <c r="M64" i="80" s="1"/>
  <c r="L65" i="80"/>
  <c r="M65" i="80" s="1"/>
  <c r="L66" i="80"/>
  <c r="M66" i="80" s="1"/>
  <c r="L67" i="80"/>
  <c r="M67" i="80" s="1"/>
  <c r="L68" i="80"/>
  <c r="M68" i="80" s="1"/>
  <c r="L69" i="80"/>
  <c r="M69" i="80" s="1"/>
  <c r="L70" i="80"/>
  <c r="M70" i="80" s="1"/>
  <c r="L71" i="80"/>
  <c r="M71" i="80" s="1"/>
  <c r="L72" i="80"/>
  <c r="M72" i="80" s="1"/>
  <c r="L73" i="80"/>
  <c r="M73" i="80" s="1"/>
  <c r="L18" i="78" l="1"/>
  <c r="M18" i="78" s="1"/>
  <c r="L19" i="78"/>
  <c r="M19" i="78" s="1"/>
  <c r="L20" i="78"/>
  <c r="M20" i="78" s="1"/>
  <c r="L21" i="78"/>
  <c r="M21" i="78" s="1"/>
  <c r="L22" i="78"/>
  <c r="M22" i="78" s="1"/>
  <c r="L23" i="78"/>
  <c r="M23" i="78" s="1"/>
  <c r="L24" i="78"/>
  <c r="M24" i="78" s="1"/>
  <c r="L25" i="78"/>
  <c r="M25" i="78" s="1"/>
  <c r="L26" i="78"/>
  <c r="M26" i="78" s="1"/>
  <c r="L27" i="78"/>
  <c r="M27" i="78" s="1"/>
  <c r="L28" i="78"/>
  <c r="M28" i="78" s="1"/>
  <c r="L29" i="78"/>
  <c r="M29" i="78" s="1"/>
  <c r="L30" i="78"/>
  <c r="M30" i="78" s="1"/>
  <c r="L31" i="78"/>
  <c r="M31" i="78" s="1"/>
  <c r="L32" i="78"/>
  <c r="M32" i="78" s="1"/>
  <c r="L33" i="78"/>
  <c r="M33" i="78" s="1"/>
  <c r="L34" i="78"/>
  <c r="M34" i="78" s="1"/>
  <c r="L35" i="78"/>
  <c r="M35" i="78" s="1"/>
  <c r="L36" i="78"/>
  <c r="M36" i="78" s="1"/>
  <c r="L37" i="78"/>
  <c r="M37" i="78" s="1"/>
  <c r="L38" i="78"/>
  <c r="M38" i="78" s="1"/>
  <c r="L39" i="78"/>
  <c r="M39" i="78" s="1"/>
  <c r="L40" i="78"/>
  <c r="M40" i="78" s="1"/>
  <c r="L41" i="78"/>
  <c r="M41" i="78" s="1"/>
  <c r="L42" i="78"/>
  <c r="M42" i="78" s="1"/>
  <c r="L43" i="78"/>
  <c r="M43" i="78" s="1"/>
  <c r="L44" i="78"/>
  <c r="M44" i="78" s="1"/>
  <c r="L45" i="78"/>
  <c r="M45" i="78" s="1"/>
  <c r="L46" i="78"/>
  <c r="M46" i="78" s="1"/>
  <c r="L47" i="78"/>
  <c r="M47" i="78" s="1"/>
  <c r="L48" i="78"/>
  <c r="M48" i="78" s="1"/>
  <c r="L49" i="78"/>
  <c r="M49" i="78" s="1"/>
  <c r="L50" i="78"/>
  <c r="M50" i="78" s="1"/>
  <c r="L51" i="78"/>
  <c r="M51" i="78" s="1"/>
  <c r="L52" i="78"/>
  <c r="M52" i="78" s="1"/>
  <c r="L53" i="78"/>
  <c r="M53" i="78" s="1"/>
  <c r="L54" i="78"/>
  <c r="M54" i="78" s="1"/>
  <c r="L55" i="78"/>
  <c r="M55" i="78" s="1"/>
  <c r="L56" i="78"/>
  <c r="M56" i="78" s="1"/>
  <c r="L57" i="78"/>
  <c r="M57" i="78" s="1"/>
  <c r="L58" i="78"/>
  <c r="M58" i="78" s="1"/>
  <c r="L59" i="78"/>
  <c r="M59" i="78" s="1"/>
  <c r="L60" i="78"/>
  <c r="M60" i="78" s="1"/>
  <c r="L61" i="78"/>
  <c r="M61" i="78" s="1"/>
  <c r="L62" i="78"/>
  <c r="M62" i="78" s="1"/>
  <c r="L63" i="78"/>
  <c r="M63" i="78" s="1"/>
  <c r="L64" i="78"/>
  <c r="M64" i="78" s="1"/>
  <c r="L65" i="78"/>
  <c r="M65" i="78" s="1"/>
  <c r="L66" i="78"/>
  <c r="M66" i="78" s="1"/>
  <c r="L67" i="78"/>
  <c r="M67" i="78" s="1"/>
  <c r="L68" i="78"/>
  <c r="M68" i="78" s="1"/>
  <c r="L69" i="78"/>
  <c r="M69" i="78" s="1"/>
  <c r="L70" i="78"/>
  <c r="M70" i="78" s="1"/>
  <c r="L71" i="78"/>
  <c r="M71" i="78" s="1"/>
  <c r="L72" i="78"/>
  <c r="M72" i="78" s="1"/>
  <c r="L73" i="78"/>
  <c r="M73" i="78" s="1"/>
  <c r="L74" i="78"/>
  <c r="M74" i="78" s="1"/>
  <c r="L33" i="75" l="1"/>
  <c r="M33" i="75"/>
  <c r="L34" i="75"/>
  <c r="M34" i="75"/>
  <c r="L35" i="75"/>
  <c r="M35" i="75"/>
  <c r="L36" i="75"/>
  <c r="M36" i="75"/>
  <c r="L37" i="75"/>
  <c r="M37" i="75"/>
  <c r="L38" i="75"/>
  <c r="M38" i="75"/>
  <c r="L39" i="75"/>
  <c r="M39" i="75"/>
  <c r="L40" i="75"/>
  <c r="M40" i="75"/>
  <c r="L41" i="75"/>
  <c r="M41" i="75"/>
  <c r="L42" i="75"/>
  <c r="M42" i="75"/>
  <c r="L43" i="75"/>
  <c r="M43" i="75"/>
  <c r="L44" i="75"/>
  <c r="M44" i="75"/>
  <c r="L45" i="75"/>
  <c r="M45" i="75"/>
  <c r="L46" i="75"/>
  <c r="M46" i="75"/>
  <c r="L47" i="75"/>
  <c r="M47" i="75"/>
  <c r="L48" i="75"/>
  <c r="M48" i="75"/>
  <c r="L49" i="75"/>
  <c r="M49" i="75"/>
  <c r="L50" i="75"/>
  <c r="M50" i="75"/>
  <c r="L51" i="75"/>
  <c r="M51" i="75"/>
  <c r="L52" i="75"/>
  <c r="M52" i="75"/>
  <c r="L53" i="75"/>
  <c r="M53" i="75"/>
  <c r="L54" i="75"/>
  <c r="M54" i="75"/>
  <c r="L55" i="75"/>
  <c r="M55" i="75"/>
  <c r="L56" i="75"/>
  <c r="M56" i="75"/>
  <c r="L57" i="75"/>
  <c r="M57" i="75"/>
  <c r="L58" i="75"/>
  <c r="M58" i="75"/>
  <c r="L59" i="75"/>
  <c r="M59" i="75"/>
  <c r="L60" i="75"/>
  <c r="M60" i="75"/>
  <c r="L61" i="75"/>
  <c r="M61" i="75"/>
  <c r="L62" i="75"/>
  <c r="M62" i="75"/>
  <c r="L63" i="75"/>
  <c r="M63" i="75"/>
  <c r="L64" i="75"/>
  <c r="M64" i="75"/>
  <c r="L65" i="75"/>
  <c r="M65" i="75"/>
  <c r="L66" i="75"/>
  <c r="M66" i="75"/>
  <c r="L67" i="75"/>
  <c r="M67" i="75"/>
  <c r="L68" i="75"/>
  <c r="M68" i="75"/>
  <c r="L69" i="75"/>
  <c r="M69" i="75"/>
  <c r="L70" i="75"/>
  <c r="M70" i="75"/>
  <c r="L71" i="75"/>
  <c r="M71" i="75"/>
  <c r="L72" i="75"/>
  <c r="M72" i="75"/>
  <c r="L73" i="75"/>
  <c r="M73" i="75"/>
  <c r="L74" i="75"/>
  <c r="M74" i="75"/>
  <c r="L5" i="75"/>
  <c r="M5" i="75" s="1"/>
  <c r="L6" i="75"/>
  <c r="M6" i="75" s="1"/>
  <c r="L7" i="75"/>
  <c r="M7" i="75" s="1"/>
  <c r="L8" i="75"/>
  <c r="M8" i="75" s="1"/>
  <c r="L9" i="75"/>
  <c r="M9" i="75" s="1"/>
  <c r="L10" i="75"/>
  <c r="M10" i="75" s="1"/>
  <c r="L11" i="75"/>
  <c r="M11" i="75" s="1"/>
  <c r="L12" i="75"/>
  <c r="M12" i="75" s="1"/>
  <c r="L13" i="75"/>
  <c r="M13" i="75" s="1"/>
  <c r="L14" i="75"/>
  <c r="M14" i="75" s="1"/>
  <c r="L15" i="75"/>
  <c r="M15" i="75" s="1"/>
  <c r="L16" i="75"/>
  <c r="M16" i="75" s="1"/>
  <c r="L17" i="75"/>
  <c r="M17" i="75" s="1"/>
  <c r="L18" i="75"/>
  <c r="M18" i="75" s="1"/>
  <c r="L19" i="75"/>
  <c r="M19" i="75" s="1"/>
  <c r="L20" i="75"/>
  <c r="M20" i="75" s="1"/>
  <c r="L21" i="75"/>
  <c r="M21" i="75" s="1"/>
  <c r="L22" i="75"/>
  <c r="M22" i="75" s="1"/>
  <c r="L23" i="75"/>
  <c r="M23" i="75" s="1"/>
  <c r="L24" i="75"/>
  <c r="M24" i="75" s="1"/>
  <c r="L25" i="75"/>
  <c r="M25" i="75" s="1"/>
  <c r="L26" i="75"/>
  <c r="M26" i="75" s="1"/>
  <c r="L27" i="75"/>
  <c r="M27" i="75" s="1"/>
  <c r="L28" i="75"/>
  <c r="M28" i="75" s="1"/>
  <c r="L29" i="75"/>
  <c r="M29" i="75" s="1"/>
  <c r="L30" i="75"/>
  <c r="M30" i="75" s="1"/>
  <c r="L31" i="75"/>
  <c r="M31" i="75" s="1"/>
  <c r="L32" i="75"/>
  <c r="M32" i="75" s="1"/>
  <c r="L5" i="85" l="1"/>
  <c r="M5" i="85"/>
  <c r="L6" i="85"/>
  <c r="M6" i="85"/>
  <c r="L7" i="85"/>
  <c r="M7" i="85"/>
  <c r="L8" i="85"/>
  <c r="M8" i="85"/>
  <c r="L9" i="85"/>
  <c r="M9" i="85"/>
  <c r="L10" i="85"/>
  <c r="M10" i="85"/>
  <c r="L11" i="85"/>
  <c r="M11" i="85"/>
  <c r="L12" i="85"/>
  <c r="M12" i="85"/>
  <c r="L13" i="85"/>
  <c r="M13" i="85"/>
  <c r="L14" i="85"/>
  <c r="M14" i="85"/>
  <c r="L15" i="85"/>
  <c r="M15" i="85"/>
  <c r="L16" i="85"/>
  <c r="M16" i="85"/>
  <c r="L17" i="85"/>
  <c r="M17" i="85"/>
  <c r="L18" i="85"/>
  <c r="M18" i="85"/>
  <c r="L19" i="85"/>
  <c r="M19" i="85"/>
  <c r="L20" i="85"/>
  <c r="M20" i="85"/>
  <c r="L21" i="85"/>
  <c r="M21" i="85"/>
  <c r="L22" i="85"/>
  <c r="M22" i="85"/>
  <c r="L23" i="85"/>
  <c r="M23" i="85"/>
  <c r="L24" i="85"/>
  <c r="M24" i="85"/>
  <c r="L25" i="85"/>
  <c r="M25" i="85"/>
  <c r="L26" i="85"/>
  <c r="M26" i="85"/>
  <c r="L27" i="85"/>
  <c r="M27" i="85"/>
  <c r="L28" i="85"/>
  <c r="M28" i="85"/>
  <c r="L29" i="85"/>
  <c r="M29" i="85"/>
  <c r="L30" i="85"/>
  <c r="M30" i="85" s="1"/>
  <c r="L31" i="85"/>
  <c r="M31" i="85"/>
  <c r="L32" i="85"/>
  <c r="M32" i="85"/>
  <c r="L33" i="85"/>
  <c r="M33" i="85"/>
  <c r="L34" i="85"/>
  <c r="M34" i="85"/>
  <c r="L35" i="85"/>
  <c r="M35" i="85"/>
  <c r="L36" i="85"/>
  <c r="M36" i="85"/>
  <c r="L37" i="85"/>
  <c r="M37" i="85"/>
  <c r="L38" i="85"/>
  <c r="M38" i="85"/>
  <c r="L39" i="85"/>
  <c r="M39" i="85"/>
  <c r="L40" i="85"/>
  <c r="M40" i="85"/>
  <c r="L41" i="85"/>
  <c r="M41" i="85"/>
  <c r="L42" i="85"/>
  <c r="M42" i="85"/>
  <c r="L43" i="85"/>
  <c r="M43" i="85"/>
  <c r="L44" i="85"/>
  <c r="M44" i="85"/>
  <c r="L45" i="85"/>
  <c r="M45" i="85"/>
  <c r="L46" i="85"/>
  <c r="M46" i="85"/>
  <c r="L47" i="85"/>
  <c r="M47" i="85"/>
  <c r="L48" i="85"/>
  <c r="M48" i="85"/>
  <c r="L49" i="85"/>
  <c r="M49" i="85"/>
  <c r="L50" i="85"/>
  <c r="M50" i="85"/>
  <c r="L51" i="85"/>
  <c r="M51" i="85"/>
  <c r="L52" i="85"/>
  <c r="M52" i="85"/>
  <c r="L53" i="85"/>
  <c r="M53" i="85"/>
  <c r="L54" i="85"/>
  <c r="M54" i="85"/>
  <c r="L55" i="85"/>
  <c r="M55" i="85"/>
  <c r="L56" i="85"/>
  <c r="M56" i="85"/>
  <c r="L57" i="85"/>
  <c r="M57" i="85"/>
  <c r="L58" i="85"/>
  <c r="M58" i="85"/>
  <c r="L59" i="85"/>
  <c r="M59" i="85"/>
  <c r="L60" i="85"/>
  <c r="M60" i="85"/>
  <c r="L61" i="85"/>
  <c r="M61" i="85"/>
  <c r="L62" i="85"/>
  <c r="M62" i="85"/>
  <c r="L63" i="85"/>
  <c r="M63" i="85"/>
  <c r="L64" i="85"/>
  <c r="M64" i="85"/>
  <c r="L65" i="85"/>
  <c r="M65" i="85"/>
  <c r="L66" i="85"/>
  <c r="M66" i="85"/>
  <c r="L67" i="85"/>
  <c r="M67" i="85"/>
  <c r="L68" i="85"/>
  <c r="M68" i="85"/>
  <c r="L69" i="85"/>
  <c r="M69" i="85"/>
  <c r="L70" i="85"/>
  <c r="M70" i="85"/>
  <c r="L71" i="85"/>
  <c r="M71" i="85"/>
  <c r="L72" i="85"/>
  <c r="M72" i="85"/>
  <c r="L73" i="85"/>
  <c r="M73" i="85"/>
  <c r="L74" i="85"/>
  <c r="M74" i="85"/>
  <c r="L19" i="79"/>
  <c r="L17" i="79"/>
  <c r="L11" i="79"/>
  <c r="M11" i="79" s="1"/>
  <c r="L12" i="79"/>
  <c r="M12" i="79"/>
  <c r="L50" i="79"/>
  <c r="L5" i="79"/>
  <c r="L6" i="79"/>
  <c r="L7" i="79"/>
  <c r="L8" i="79"/>
  <c r="L9" i="79"/>
  <c r="L10" i="79"/>
  <c r="L13" i="79"/>
  <c r="L14" i="79"/>
  <c r="L15" i="79"/>
  <c r="L16" i="79"/>
  <c r="L18" i="79"/>
  <c r="L20" i="79"/>
  <c r="L21" i="79"/>
  <c r="L22" i="79"/>
  <c r="L23" i="79"/>
  <c r="L24" i="79"/>
  <c r="L25" i="79"/>
  <c r="L26" i="79"/>
  <c r="L27" i="79"/>
  <c r="L28" i="79"/>
  <c r="L29" i="79"/>
  <c r="L30" i="79"/>
  <c r="L31" i="79"/>
  <c r="L32" i="79"/>
  <c r="L33" i="79"/>
  <c r="L34" i="79"/>
  <c r="L35" i="79"/>
  <c r="L36" i="79"/>
  <c r="L37" i="79"/>
  <c r="L38" i="79"/>
  <c r="L39" i="79"/>
  <c r="L40" i="79"/>
  <c r="L41" i="79"/>
  <c r="L42" i="79"/>
  <c r="L43" i="79"/>
  <c r="L44" i="79"/>
  <c r="L45" i="79"/>
  <c r="L46" i="79"/>
  <c r="L47" i="79"/>
  <c r="L48" i="79"/>
  <c r="L49" i="79"/>
  <c r="L51" i="79"/>
  <c r="L52" i="79"/>
  <c r="L53" i="79"/>
  <c r="L54" i="79"/>
  <c r="L55" i="79"/>
  <c r="L56" i="79"/>
  <c r="L57" i="79"/>
  <c r="L58" i="79"/>
  <c r="L59" i="79"/>
  <c r="L60" i="79"/>
  <c r="L61" i="79"/>
  <c r="L62" i="79"/>
  <c r="L63" i="79"/>
  <c r="L64" i="79"/>
  <c r="L65" i="79"/>
  <c r="L66" i="79"/>
  <c r="L67" i="79"/>
  <c r="L68" i="79"/>
  <c r="L69" i="79"/>
  <c r="L70" i="79"/>
  <c r="L71" i="79"/>
  <c r="L72" i="79"/>
  <c r="L73" i="79"/>
  <c r="L74" i="79"/>
  <c r="M5" i="79"/>
  <c r="M6" i="79"/>
  <c r="M7" i="79"/>
  <c r="M8" i="79"/>
  <c r="M9" i="79"/>
  <c r="M10" i="79"/>
  <c r="M13" i="79"/>
  <c r="M14" i="79"/>
  <c r="M15" i="79"/>
  <c r="M16" i="79"/>
  <c r="M17" i="79"/>
  <c r="M18" i="79"/>
  <c r="M19" i="79"/>
  <c r="M20" i="79"/>
  <c r="M21" i="79"/>
  <c r="M22" i="79"/>
  <c r="M23" i="79"/>
  <c r="M24" i="79"/>
  <c r="M25" i="79"/>
  <c r="M26" i="79"/>
  <c r="M27" i="79"/>
  <c r="M28" i="79"/>
  <c r="M29" i="79"/>
  <c r="M30" i="79"/>
  <c r="M31" i="79"/>
  <c r="M32" i="79"/>
  <c r="M33" i="79"/>
  <c r="M34" i="79"/>
  <c r="M35" i="79"/>
  <c r="M36" i="79"/>
  <c r="M37" i="79"/>
  <c r="M38" i="79"/>
  <c r="M39" i="79"/>
  <c r="M40" i="79"/>
  <c r="M41" i="79"/>
  <c r="M42" i="79"/>
  <c r="M43" i="79"/>
  <c r="M44" i="79"/>
  <c r="M45" i="79"/>
  <c r="M46" i="79"/>
  <c r="M47" i="79"/>
  <c r="M48" i="79"/>
  <c r="M49" i="79"/>
  <c r="M50" i="79"/>
  <c r="M51" i="79"/>
  <c r="M52" i="79"/>
  <c r="M53" i="79"/>
  <c r="M54" i="79"/>
  <c r="M55" i="79"/>
  <c r="M56" i="79"/>
  <c r="M57" i="79"/>
  <c r="M58" i="79"/>
  <c r="M59" i="79"/>
  <c r="M60" i="79"/>
  <c r="M61" i="79"/>
  <c r="M62" i="79"/>
  <c r="M63" i="79"/>
  <c r="M64" i="79"/>
  <c r="M65" i="79"/>
  <c r="M66" i="79"/>
  <c r="M67" i="79"/>
  <c r="M68" i="79"/>
  <c r="M69" i="79"/>
  <c r="M70" i="79"/>
  <c r="M71" i="79"/>
  <c r="M72" i="79"/>
  <c r="M73" i="79"/>
  <c r="M74" i="79"/>
  <c r="L18" i="90" l="1"/>
  <c r="L19" i="90"/>
  <c r="L20" i="90"/>
  <c r="L21" i="90"/>
  <c r="L22" i="90"/>
  <c r="L23" i="90"/>
  <c r="L24" i="90"/>
  <c r="L25" i="90"/>
  <c r="L26" i="90"/>
  <c r="L27" i="90"/>
  <c r="L28" i="90"/>
  <c r="L29" i="90"/>
  <c r="L30" i="90"/>
  <c r="L31" i="90"/>
  <c r="L32" i="90"/>
  <c r="L33" i="90"/>
  <c r="L34" i="90"/>
  <c r="L43" i="90"/>
  <c r="L44" i="90"/>
  <c r="L45" i="90"/>
  <c r="L46" i="90"/>
  <c r="L47" i="90"/>
  <c r="L48" i="90"/>
  <c r="L49" i="90"/>
  <c r="L50" i="90"/>
  <c r="L51" i="90"/>
  <c r="L52" i="90"/>
  <c r="L53" i="90"/>
  <c r="L54" i="90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M18" i="90" s="1"/>
  <c r="K19" i="90"/>
  <c r="M19" i="90" s="1"/>
  <c r="K20" i="90"/>
  <c r="M20" i="90" s="1"/>
  <c r="K21" i="90"/>
  <c r="M21" i="90" s="1"/>
  <c r="K22" i="90"/>
  <c r="M22" i="90" s="1"/>
  <c r="K23" i="90"/>
  <c r="M23" i="90" s="1"/>
  <c r="K24" i="90"/>
  <c r="M24" i="90" s="1"/>
  <c r="K25" i="90"/>
  <c r="M25" i="90" s="1"/>
  <c r="K26" i="90"/>
  <c r="M26" i="90" s="1"/>
  <c r="K27" i="90"/>
  <c r="M27" i="90" s="1"/>
  <c r="K28" i="90"/>
  <c r="M28" i="90" s="1"/>
  <c r="K29" i="90"/>
  <c r="M29" i="90" s="1"/>
  <c r="K30" i="90"/>
  <c r="M30" i="90" s="1"/>
  <c r="K31" i="90"/>
  <c r="M31" i="90" s="1"/>
  <c r="K32" i="90"/>
  <c r="M32" i="90" s="1"/>
  <c r="K33" i="90"/>
  <c r="M33" i="90" s="1"/>
  <c r="K34" i="90"/>
  <c r="M34" i="90" s="1"/>
  <c r="K35" i="90"/>
  <c r="K36" i="90"/>
  <c r="K37" i="90"/>
  <c r="K38" i="90"/>
  <c r="K39" i="90"/>
  <c r="K40" i="90"/>
  <c r="K41" i="90"/>
  <c r="K42" i="90"/>
  <c r="K43" i="90"/>
  <c r="M43" i="90" s="1"/>
  <c r="K44" i="90"/>
  <c r="M44" i="90" s="1"/>
  <c r="K45" i="90"/>
  <c r="M45" i="90" s="1"/>
  <c r="K46" i="90"/>
  <c r="M46" i="90" s="1"/>
  <c r="K47" i="90"/>
  <c r="M47" i="90" s="1"/>
  <c r="K48" i="90"/>
  <c r="M48" i="90" s="1"/>
  <c r="K49" i="90"/>
  <c r="M49" i="90" s="1"/>
  <c r="K50" i="90"/>
  <c r="M50" i="90" s="1"/>
  <c r="K51" i="90"/>
  <c r="M51" i="90" s="1"/>
  <c r="K52" i="90"/>
  <c r="M52" i="90" s="1"/>
  <c r="K53" i="90"/>
  <c r="M53" i="90" s="1"/>
  <c r="K54" i="90"/>
  <c r="M54" i="90" s="1"/>
  <c r="K55" i="90"/>
  <c r="K56" i="90"/>
  <c r="K57" i="90"/>
  <c r="K58" i="90"/>
  <c r="K59" i="90"/>
  <c r="K60" i="90"/>
  <c r="K61" i="90"/>
  <c r="K62" i="90"/>
  <c r="K63" i="90"/>
  <c r="K64" i="90"/>
  <c r="K65" i="90"/>
  <c r="K66" i="90"/>
  <c r="K67" i="90"/>
  <c r="K68" i="90"/>
  <c r="K69" i="90"/>
  <c r="K70" i="90"/>
  <c r="K71" i="90"/>
  <c r="K72" i="90"/>
  <c r="K73" i="90"/>
  <c r="K74" i="90"/>
  <c r="K4" i="90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7" i="87"/>
  <c r="L16" i="87"/>
  <c r="L15" i="87"/>
  <c r="L14" i="87"/>
  <c r="L13" i="87"/>
  <c r="L12" i="87"/>
  <c r="L11" i="87"/>
  <c r="L10" i="87"/>
  <c r="L9" i="87"/>
  <c r="L8" i="87"/>
  <c r="L7" i="87"/>
  <c r="L6" i="87"/>
  <c r="L5" i="87"/>
  <c r="L4" i="87"/>
  <c r="M4" i="87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4" i="85"/>
  <c r="M4" i="85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74" i="80"/>
  <c r="M74" i="80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4" i="79"/>
  <c r="M4" i="79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M5" i="87" l="1"/>
  <c r="M7" i="87"/>
  <c r="M9" i="87"/>
  <c r="M11" i="87"/>
  <c r="L11" i="90"/>
  <c r="M11" i="90" s="1"/>
  <c r="M13" i="87"/>
  <c r="L13" i="90"/>
  <c r="M13" i="90" s="1"/>
  <c r="M15" i="87"/>
  <c r="L15" i="90"/>
  <c r="M15" i="90" s="1"/>
  <c r="M17" i="87"/>
  <c r="L17" i="90"/>
  <c r="M17" i="90" s="1"/>
  <c r="L36" i="90"/>
  <c r="M36" i="90" s="1"/>
  <c r="L38" i="90"/>
  <c r="M38" i="90" s="1"/>
  <c r="L40" i="90"/>
  <c r="M40" i="90" s="1"/>
  <c r="L42" i="90"/>
  <c r="M42" i="90" s="1"/>
  <c r="L56" i="90"/>
  <c r="M56" i="90" s="1"/>
  <c r="L58" i="90"/>
  <c r="M58" i="90" s="1"/>
  <c r="L60" i="90"/>
  <c r="M60" i="90" s="1"/>
  <c r="L62" i="90"/>
  <c r="M62" i="90" s="1"/>
  <c r="L64" i="90"/>
  <c r="M64" i="90" s="1"/>
  <c r="L66" i="90"/>
  <c r="M66" i="90" s="1"/>
  <c r="L68" i="90"/>
  <c r="M68" i="90" s="1"/>
  <c r="L70" i="90"/>
  <c r="M70" i="90" s="1"/>
  <c r="L72" i="90"/>
  <c r="M72" i="90" s="1"/>
  <c r="L74" i="90"/>
  <c r="M74" i="90" s="1"/>
  <c r="M6" i="87"/>
  <c r="M8" i="87"/>
  <c r="M10" i="87"/>
  <c r="M12" i="87"/>
  <c r="M14" i="87"/>
  <c r="M16" i="87"/>
  <c r="M4" i="83"/>
  <c r="L73" i="90" l="1"/>
  <c r="M73" i="90" s="1"/>
  <c r="L71" i="90"/>
  <c r="M71" i="90" s="1"/>
  <c r="L69" i="90"/>
  <c r="M69" i="90" s="1"/>
  <c r="L67" i="90"/>
  <c r="M67" i="90" s="1"/>
  <c r="L65" i="90"/>
  <c r="M65" i="90" s="1"/>
  <c r="L63" i="90"/>
  <c r="M63" i="90" s="1"/>
  <c r="L61" i="90"/>
  <c r="M61" i="90" s="1"/>
  <c r="L59" i="90"/>
  <c r="M59" i="90" s="1"/>
  <c r="L57" i="90"/>
  <c r="M57" i="90" s="1"/>
  <c r="L55" i="90"/>
  <c r="M55" i="90" s="1"/>
  <c r="L41" i="90"/>
  <c r="M41" i="90" s="1"/>
  <c r="L39" i="90"/>
  <c r="M39" i="90" s="1"/>
  <c r="L37" i="90"/>
  <c r="M37" i="90" s="1"/>
  <c r="L35" i="90"/>
  <c r="M35" i="90" s="1"/>
  <c r="L16" i="90"/>
  <c r="M16" i="90" s="1"/>
  <c r="L14" i="90"/>
  <c r="M14" i="90" s="1"/>
  <c r="L12" i="90"/>
  <c r="M12" i="90" s="1"/>
  <c r="L10" i="90" l="1"/>
  <c r="M10" i="90" s="1"/>
  <c r="L6" i="90" l="1"/>
  <c r="M6" i="90" s="1"/>
  <c r="L8" i="90"/>
  <c r="M8" i="90" s="1"/>
  <c r="L5" i="90"/>
  <c r="M5" i="90" s="1"/>
  <c r="L7" i="90"/>
  <c r="M7" i="90" s="1"/>
  <c r="L9" i="90"/>
  <c r="M9" i="90" s="1"/>
  <c r="L4" i="75"/>
  <c r="M4" i="75" l="1"/>
  <c r="L4" i="90"/>
  <c r="M4" i="90" s="1"/>
</calcChain>
</file>

<file path=xl/sharedStrings.xml><?xml version="1.0" encoding="utf-8"?>
<sst xmlns="http://schemas.openxmlformats.org/spreadsheetml/2006/main" count="2619" uniqueCount="171">
  <si>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</si>
  <si>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</si>
  <si>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</si>
  <si>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</si>
  <si>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</si>
  <si>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</si>
  <si>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</si>
  <si>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</si>
  <si>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</si>
  <si>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</si>
  <si>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</si>
  <si>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</si>
  <si>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</si>
  <si>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</si>
  <si>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</si>
  <si>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</si>
  <si>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</si>
  <si>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</si>
  <si>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</si>
  <si>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</si>
  <si>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</si>
  <si>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</si>
  <si>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</si>
  <si>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</si>
  <si>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</si>
  <si>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</si>
  <si>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</si>
  <si>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</si>
  <si>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</si>
  <si>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</si>
  <si>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</si>
  <si>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</si>
  <si>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</si>
  <si>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</si>
  <si>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</si>
  <si>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</si>
  <si>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</si>
  <si>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</si>
  <si>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</si>
  <si>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</si>
  <si>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</si>
  <si>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</si>
  <si>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</si>
  <si>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</si>
  <si>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</si>
  <si>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</si>
  <si>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</si>
  <si>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</si>
  <si>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</si>
  <si>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PROCESSO: 0359/2014/UDESC</t>
  </si>
  <si>
    <t>VIGÊNCIA DA ATA:  07/05/2014 até 06/05/2015</t>
  </si>
  <si>
    <t>OBJETO: serviços de chaveiro, incluindo fornecimento de peças e confecção de carimbos</t>
  </si>
  <si>
    <t>Thaline Huyer da Roza ME</t>
  </si>
  <si>
    <t>1 - Carimbos Udesc</t>
  </si>
  <si>
    <t>Carimbo confeccionado em fotopolymero, com base em madeira, medindo até 6cm² - valor unitário.</t>
  </si>
  <si>
    <t>Carimbo confeccionado em fotopolymero, com base em madeira, medindo de 6cm² até 10cm² - valor unitário.</t>
  </si>
  <si>
    <t>Carimbo confeccionado em fotopolymero, com base em madeira, medindo acima de 10cm² até 20cm² - valor unitário.</t>
  </si>
  <si>
    <t>Carimbo confeccionado em fotopolymero, com base em madeira, medindo acima de 20cm² - valor unitário.</t>
  </si>
  <si>
    <t>Carimbo confeccionado em fotopolymero, com base em madeira, redondo, medindo até 3cm de diâmetro - valor unitário.</t>
  </si>
  <si>
    <t>Carimbo confeccionado em fotopolymero, com base em madeira, redondo, medindo de 3cm até 10cm de diâmetro - valor unitário.</t>
  </si>
  <si>
    <t>Carimbo confeccionado em fotopolymero, com base em madeira, redondo, acima de 10cm de diâmetro - valor unitário.</t>
  </si>
  <si>
    <t>Carimbo confeccionado em fotopolymero, com base em madeira, redondo, medindo até 10cm² - valor unitário.</t>
  </si>
  <si>
    <t xml:space="preserve">Carimbo automático, auto-entintado, acrílico, resina, retangular, retrátil com mola, refil medindo 10mmX27mm,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</si>
  <si>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14mmX38mm,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</si>
  <si>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18mmX47mm, parte descritiva a ser confeccionada em fotopolymero, com área superior com visão do gravado na parte descritiva - valor unitário. </t>
  </si>
  <si>
    <t xml:space="preserve">Carimbo automático, auto-entintado, acrílico, resina, retangular, retrátil com mola, refil medindo 23mmX59mm, parte descritiva a ser confeccionada em fotopolymero, com área superior com visão do gravado na parte descritiva - valor unitário. </t>
  </si>
  <si>
    <t>Carimbo automático, auto-entintado, acrílico, resina, retangular, retrátil com mola, refil medindo 30mmX69mm, parte descritiva a ser confeccionada em fotopolymero, com área superior com visão do gravado na parte descritiva - valor unitário.</t>
  </si>
  <si>
    <t>Carimbo automático, auto-entintado, acrílico, resina, retangular, retrátil com mola, refil medindo 37mmX76mm, parte descritiva a ser confeccionada em fotopolymero, com área superior com visão do gravado na parte descritiva - valor unitário.</t>
  </si>
  <si>
    <t>Carimbo automático, auto-entintado, acrílico, resina, retangular, retrátil com mola, refil medindo 40mmX60mm, parte descritiva a ser confeccionada em fotopolymero, valor unitário, com área superior com visão do gravado na parte descritiva.</t>
  </si>
  <si>
    <t xml:space="preserve">Carimbo automático, auto-entintado, acrílico, resina, quadrado, retrátil com mola, refil medindo 30mmX30mm, parte descritiva a ser confeccionada em fotopolymero, com área superior com visão do gravado na parte descritiva - valor unitário. </t>
  </si>
  <si>
    <t xml:space="preserve">Carimbo automático, auto-entintado, acrílico, resina, quadrado, retrátil com mola, refil medindo 40mmX40mm, parte descritiva a ser confeccionada em fotopolymero, com área superior com visão do gravado na parte descritiva - valor unitário. </t>
  </si>
  <si>
    <t xml:space="preserve">Carimbo automático, auto-entintado, acrílico, resina, redondo, retrátil com mola, refil medindo 17mmX17mm, parte descritiva a ser confeccionada em fotopolymero, com área superior com visão do gravado na parte descritiva - valor unitário. </t>
  </si>
  <si>
    <t>Refil de reposição para carimbo automático, medindo 10mmX27mm.</t>
  </si>
  <si>
    <t>Refil de reposição para carimbo automático, medindo 14mmX38mm.</t>
  </si>
  <si>
    <t>Refil de reposição para carimbo automático, medindo 18mmX47mm.</t>
  </si>
  <si>
    <t>Refil de reposição para carimbo automático, medindo 23mmX59mm.</t>
  </si>
  <si>
    <t>Refil de reposição para carimbo automático, medindo 30mmX69mm.</t>
  </si>
  <si>
    <t>Refil de reposição para carimbo automático, medindo 37mmX76mm.</t>
  </si>
  <si>
    <t>Refil de reposição para carimbo automático, medindo 40mmX60mm.</t>
  </si>
  <si>
    <t>Refil de reposição para carimbo automático, medindo 20mmX20mm. (para os carimbos de paginação)</t>
  </si>
  <si>
    <t>Película de fotopolymero, para colocação em carimbos – por cm² (1cmX1cm).</t>
  </si>
  <si>
    <t xml:space="preserve">Carimbo datador, manual, alfanumérico, 6 chapas metálicas, medindo até 20cm², parte descritiva em fotopolymero – com refil incluso. </t>
  </si>
  <si>
    <t>Carimbo metal, plástico, metal niquelado, medindo até 10cm², numerador automático, 4 chapas (numeração 0000 até 9999), retangular, auto-entintado com mola.</t>
  </si>
  <si>
    <t>Carimbo metal, plástico, metal niquelado, medindo até 20cm², numerador automático, 6 chapas (numeração 0000 até 999999), retangular, auto-entintado com mola.</t>
  </si>
  <si>
    <t>Chancela com selo nacional – conforme imagem memorial descritivo.</t>
  </si>
  <si>
    <t>2 - Chaveiro Campus I</t>
  </si>
  <si>
    <t>Serviço</t>
  </si>
  <si>
    <t>Confecção de chave simples/gorge/yale, com cópia a partir de modelo existente</t>
  </si>
  <si>
    <t>Confecção de chave simples/gorge/yale, com cópia a partir do miolo/cilindro</t>
  </si>
  <si>
    <t>Confecção de chave cofre, com cópia a partir de modelo existente</t>
  </si>
  <si>
    <t>Confecção de chave cofre, com cópia a partir do miolo/cilindro</t>
  </si>
  <si>
    <t>Confecção de chave tetra-chave, com cópia a partir de modelo existente</t>
  </si>
  <si>
    <t>Confecção de chave tetra-chave, com cópia a partir do miolo/cilindro</t>
  </si>
  <si>
    <t>Fornecimento e substituição de miolo/cilindro de fechadura simples/gorge/cofre/yale, com fornecimento de 02 (duas) cópias de chaves</t>
  </si>
  <si>
    <t>Fornecimento e substituição de miolo/cilindro de fechadura tetra-chave, com fornecimento de 02 (duas) cópias de chaves</t>
  </si>
  <si>
    <t>Abertura de porta com fechadura simples/gorge/yale</t>
  </si>
  <si>
    <t>Abertura de porta com fechadura tetra-chave</t>
  </si>
  <si>
    <t>Conserto de fechaduras em geral quando ocorrer a quebra da chave dentro do miolo/cilindro</t>
  </si>
  <si>
    <t>Abertura de cofre no segredo</t>
  </si>
  <si>
    <t>Troca de segredo em cofre</t>
  </si>
  <si>
    <t>Instalação de fechadura em mesa (com fornecimento de fechadura)</t>
  </si>
  <si>
    <t>Instalação de fechadura tetra (com fornecimento de fechadura)</t>
  </si>
  <si>
    <t>Instalação de fechadura  simples em portas</t>
  </si>
  <si>
    <t>Instalação  de fechadura simples/gorge/cofre/yale</t>
  </si>
  <si>
    <t>Instalação de fechadura tetra</t>
  </si>
  <si>
    <t>Instalação de fechadura em armario/mesa/escaninho/gaveteiro</t>
  </si>
  <si>
    <t>Instalação de fechadura simples em porta (com fornecimento de fechadura)</t>
  </si>
  <si>
    <t>7 - peças UDESC</t>
  </si>
  <si>
    <t>Fornecimento de fechadura para divisoria</t>
  </si>
  <si>
    <t>Fornecimento de fechadura simples/yale/gorge</t>
  </si>
  <si>
    <t>Fornecimento de fechadura tipo tetra</t>
  </si>
  <si>
    <t>Fornecimento Mola hidráulica aérea para portas</t>
  </si>
  <si>
    <t>Fornecimento de maçaneta para fechadura simples/gorge/yale</t>
  </si>
  <si>
    <t>Fornecimento de cadeado 20mm com haste curta em latão</t>
  </si>
  <si>
    <t>Fornecimento de cadeado 25mm com haste curta em latão</t>
  </si>
  <si>
    <t>Fornecimento de cadeado 35mm com haste curta em latão</t>
  </si>
  <si>
    <t>Chaveiro Plástico com Etiqueta Identificação - Chaveiro constituído em plástico resistente, com abertura frontal dobrável, medindo aproximadamente 6 centímetros de largura por 2,5 cm de altura, com orifício para fixação. Deve acompanhar etiqueta para identificação e aro circular(argola) para chaves, pode ser aceito cores variáveis, semelhante ao modelo.</t>
  </si>
  <si>
    <t>8 - Veiculos Campus I</t>
  </si>
  <si>
    <t>Confecção de chave, simples, não codificada, para automóveis, vans, caminhões, ônibus das marcas: GM, VW, Agrale ou Mercedes com cópia a partir de modelo existente.</t>
  </si>
  <si>
    <t>Confecção de chave, simples, não codificada, para automóveis, vans, caminhões, ônibus das marcas: GM, VW, Agrale ou Mercedes com cópia a partir do miolo/cilindro.</t>
  </si>
  <si>
    <t>Confecção de chave, simples, não codificada, para veicculo renault/clio/Scenic, com cópia a partir de modelo existente.</t>
  </si>
  <si>
    <t>Confecção de chave, com alarme, codificada, para automóveis, vans, caminhões, ônibus das marcas: GM, VW, Agrale ou Mercedes com cópia a partir de modelo existente.</t>
  </si>
  <si>
    <t>Confecção de chave, com alarme, codificada, para automóveis, vans, caminhões, ônibus das marcas: GM, VW, Agrale ou Mercedes com cópia a partir do miolo/cilindro.</t>
  </si>
  <si>
    <t>Confecção de  chave, com alarme, codificada, para veículos Nissan/Livina com cópia a partir de modelo existente.</t>
  </si>
  <si>
    <t>Confecção de chave, com alarme, codificada, para veículos Nissan/Livina com cópia a partir do miolo/cilindro.</t>
  </si>
  <si>
    <t>Confecção de chave, com alarme, codificada, para veicculo renault/clio/Scenic, com cópia a partir de modelo existente.</t>
  </si>
  <si>
    <t>Confecção de chave, com alarme, codificada, para veicculo renault/clio/Scenic, com cópia a partir do miolo/cilindro.</t>
  </si>
  <si>
    <t>Confecção de chave,com alarme, codificada/Baioneta/pantografica, para automóveis: Linea/Fiat, com cópia a partir de modelo existente.</t>
  </si>
  <si>
    <t>Abertura de fechadura de automóveis</t>
  </si>
  <si>
    <t>Quantidade Utilizada</t>
  </si>
  <si>
    <t>SALDO</t>
  </si>
  <si>
    <t xml:space="preserve"> AF/OS nº  645/2014 Qtde. DT</t>
  </si>
  <si>
    <t xml:space="preserve"> AF/OS nº  650/2014 Qtde. DT</t>
  </si>
  <si>
    <t xml:space="preserve"> AF 445/2014 Qtde. DT</t>
  </si>
  <si>
    <t xml:space="preserve"> AF 446/2014 Qtde. DT</t>
  </si>
  <si>
    <t xml:space="preserve"> AF/OS nº  672/2014 Qtde. DT</t>
  </si>
  <si>
    <t xml:space="preserve"> AF/OS nº  437/2014 Qtde. DT</t>
  </si>
  <si>
    <t xml:space="preserve"> AF/OS nº  596/2014 Qtde. DT</t>
  </si>
  <si>
    <t xml:space="preserve"> AF 491/2014 Qtde. DT</t>
  </si>
  <si>
    <t xml:space="preserve"> AF nº  438/2014 Qtde. DT</t>
  </si>
  <si>
    <t xml:space="preserve"> AF/OS nº  566/2014 Qtde. DT</t>
  </si>
  <si>
    <t xml:space="preserve"> AF/OS nº  1521/2014 Qtde. DT</t>
  </si>
  <si>
    <t xml:space="preserve"> AF/OS nº  483/2014 Qtde. DT</t>
  </si>
  <si>
    <t>AF/OS nº 1685/2014</t>
  </si>
  <si>
    <t xml:space="preserve"> AF/OS nº  723/2014 Qtde. DT</t>
  </si>
  <si>
    <t xml:space="preserve"> AF/OS nº  914/2014 Qtde. DT</t>
  </si>
  <si>
    <t xml:space="preserve"> AF/OS nº  1031/2014 Qtde. DT</t>
  </si>
  <si>
    <t>9/072/014</t>
  </si>
  <si>
    <t xml:space="preserve"> AF/OS nº  855/2014 Qtde. DT</t>
  </si>
  <si>
    <t xml:space="preserve"> AF/OS nº  1008/2014 Qtde. DT</t>
  </si>
  <si>
    <t xml:space="preserve"> AF/OS nº  1563/2014 Qtde. DT</t>
  </si>
  <si>
    <t xml:space="preserve"> AF/OS nº  906/2014 Qtde. DT</t>
  </si>
  <si>
    <t xml:space="preserve"> AF/OS nº  913/2014 Qtde. DT</t>
  </si>
  <si>
    <t xml:space="preserve"> AF/OS nº  1211/2014 Qtde. DT</t>
  </si>
  <si>
    <t xml:space="preserve"> AF/OS nº  1179/2014 Qtde. DT</t>
  </si>
  <si>
    <t xml:space="preserve"> OS nº  1348/2014 Qtde. DT</t>
  </si>
  <si>
    <t xml:space="preserve"> AF/OS nº  737/2014 Qtde. DT</t>
  </si>
  <si>
    <t xml:space="preserve"> AF/OS nº  1010/2014 Qtde. DT</t>
  </si>
  <si>
    <t xml:space="preserve"> AF/OS nº  1496/2014 Qtde. DT</t>
  </si>
  <si>
    <t xml:space="preserve"> AF/OS nº  1864/2014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</si>
  <si>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</si>
  <si>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</si>
  <si>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</si>
  <si>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</si>
  <si>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</si>
  <si>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</si>
  <si>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</si>
  <si>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</si>
  <si>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0359/2014/UDESC - SRP</t>
  </si>
  <si>
    <t>Serviços de chaveiro, incluindo fornecimento de peças e confecção de carimbos</t>
  </si>
  <si>
    <t>Vigência   07/05/2014 até 06/05/2015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</si>
</sst>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6" fillId="0" borderId="0" xfId="1" applyFont="1"/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6" fillId="0" borderId="0" xfId="1" applyFont="1" applyBorder="1"/>
    <xf numFmtId="0" fontId="6" fillId="0" borderId="0" xfId="0" applyFont="1"/>
    <xf numFmtId="0" fontId="6" fillId="0" borderId="0" xfId="1" applyFont="1" applyFill="1" applyAlignment="1" applyProtection="1">
      <protection locked="0"/>
    </xf>
    <xf numFmtId="0" fontId="6" fillId="0" borderId="0" xfId="1" applyFont="1" applyProtection="1">
      <protection locked="0"/>
    </xf>
    <xf numFmtId="4" fontId="7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66" fontId="7" fillId="0" borderId="0" xfId="0" applyNumberFormat="1" applyFont="1" applyFill="1" applyAlignment="1">
      <alignment horizontal="center" vertical="center" wrapText="1"/>
    </xf>
    <xf numFmtId="3" fontId="6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7" fillId="0" borderId="0" xfId="1" applyFont="1" applyFill="1" applyAlignment="1">
      <alignment horizontal="left" vertical="center"/>
    </xf>
    <xf numFmtId="167" fontId="17" fillId="0" borderId="1" xfId="0" applyNumberFormat="1" applyFont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wrapText="1"/>
    </xf>
    <xf numFmtId="166" fontId="7" fillId="5" borderId="1" xfId="0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4" borderId="1" xfId="1" applyNumberFormat="1" applyFont="1" applyFill="1" applyBorder="1" applyAlignment="1" applyProtection="1">
      <alignment horizontal="center" vertical="center"/>
      <protection locked="0"/>
    </xf>
    <xf numFmtId="3" fontId="20" fillId="4" borderId="1" xfId="1" applyNumberFormat="1" applyFont="1" applyFill="1" applyBorder="1" applyAlignment="1" applyProtection="1">
      <alignment horizontal="center" vertical="center"/>
      <protection locked="0"/>
    </xf>
    <xf numFmtId="3" fontId="6" fillId="4" borderId="7" xfId="1" applyNumberFormat="1" applyFont="1" applyFill="1" applyBorder="1" applyAlignment="1" applyProtection="1">
      <alignment horizontal="center" vertical="center"/>
      <protection locked="0"/>
    </xf>
    <xf numFmtId="3" fontId="6" fillId="4" borderId="8" xfId="1" applyNumberFormat="1" applyFont="1" applyFill="1" applyBorder="1" applyAlignment="1" applyProtection="1">
      <alignment horizontal="center" vertical="center"/>
      <protection locked="0"/>
    </xf>
    <xf numFmtId="0" fontId="7" fillId="7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 textRotation="90"/>
    </xf>
    <xf numFmtId="3" fontId="7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7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6" fillId="4" borderId="9" xfId="1" applyNumberFormat="1" applyFont="1" applyFill="1" applyBorder="1" applyAlignment="1" applyProtection="1">
      <alignment horizontal="center" vertical="center"/>
      <protection locked="0"/>
    </xf>
    <xf numFmtId="3" fontId="6" fillId="4" borderId="10" xfId="1" applyNumberFormat="1" applyFont="1" applyFill="1" applyBorder="1" applyAlignment="1" applyProtection="1">
      <alignment horizontal="center" vertical="center"/>
      <protection locked="0"/>
    </xf>
    <xf numFmtId="3" fontId="7" fillId="10" borderId="6" xfId="1" applyNumberFormat="1" applyFont="1" applyFill="1" applyBorder="1" applyAlignment="1" applyProtection="1">
      <alignment horizontal="center" vertical="center" wrapText="1"/>
      <protection locked="0"/>
    </xf>
    <xf numFmtId="3" fontId="7" fillId="10" borderId="7" xfId="1" applyNumberFormat="1" applyFont="1" applyFill="1" applyBorder="1" applyAlignment="1" applyProtection="1">
      <alignment horizontal="center" vertical="center" wrapText="1"/>
      <protection locked="0"/>
    </xf>
    <xf numFmtId="3" fontId="6" fillId="13" borderId="8" xfId="1" applyNumberFormat="1" applyFont="1" applyFill="1" applyBorder="1" applyAlignment="1" applyProtection="1">
      <alignment horizontal="center" vertical="center"/>
      <protection locked="0"/>
    </xf>
    <xf numFmtId="0" fontId="1" fillId="8" borderId="1" xfId="13" applyFill="1" applyBorder="1" applyAlignment="1">
      <alignment horizontal="center" vertical="center"/>
    </xf>
    <xf numFmtId="0" fontId="1" fillId="11" borderId="1" xfId="13" applyFill="1" applyBorder="1" applyAlignment="1">
      <alignment horizontal="center" vertical="center"/>
    </xf>
    <xf numFmtId="0" fontId="1" fillId="12" borderId="1" xfId="13" applyFill="1" applyBorder="1" applyAlignment="1">
      <alignment horizontal="center"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3" fontId="7" fillId="9" borderId="11" xfId="1" applyNumberFormat="1" applyFont="1" applyFill="1" applyBorder="1" applyAlignment="1" applyProtection="1">
      <alignment horizontal="center" vertical="center"/>
      <protection locked="0"/>
    </xf>
    <xf numFmtId="167" fontId="22" fillId="14" borderId="1" xfId="1" applyNumberFormat="1" applyFont="1" applyFill="1" applyBorder="1"/>
    <xf numFmtId="167" fontId="6" fillId="14" borderId="1" xfId="1" applyNumberFormat="1" applyFont="1" applyFill="1" applyBorder="1" applyAlignment="1">
      <alignment vertical="center"/>
    </xf>
    <xf numFmtId="0" fontId="23" fillId="15" borderId="12" xfId="1" applyFont="1" applyFill="1" applyBorder="1" applyAlignment="1">
      <alignment horizontal="left" vertical="center" wrapText="1"/>
    </xf>
    <xf numFmtId="0" fontId="23" fillId="15" borderId="13" xfId="1" applyFont="1" applyFill="1" applyBorder="1" applyAlignment="1">
      <alignment horizontal="left" vertical="center" wrapText="1"/>
    </xf>
    <xf numFmtId="0" fontId="23" fillId="15" borderId="14" xfId="1" applyFont="1" applyFill="1" applyBorder="1" applyAlignment="1">
      <alignment horizontal="left" vertical="center" wrapText="1"/>
    </xf>
    <xf numFmtId="0" fontId="23" fillId="15" borderId="15" xfId="1" applyFont="1" applyFill="1" applyBorder="1" applyAlignment="1">
      <alignment horizontal="left" vertical="center" wrapText="1"/>
    </xf>
    <xf numFmtId="0" fontId="23" fillId="15" borderId="0" xfId="1" applyFont="1" applyFill="1" applyBorder="1" applyAlignment="1">
      <alignment horizontal="left" vertical="center" wrapText="1"/>
    </xf>
    <xf numFmtId="0" fontId="23" fillId="15" borderId="16" xfId="1" applyFont="1" applyFill="1" applyBorder="1" applyAlignment="1">
      <alignment horizontal="left" vertical="center" wrapText="1"/>
    </xf>
    <xf numFmtId="0" fontId="23" fillId="15" borderId="17" xfId="1" applyFont="1" applyFill="1" applyBorder="1" applyAlignment="1">
      <alignment horizontal="left" vertical="center" wrapText="1"/>
    </xf>
    <xf numFmtId="0" fontId="23" fillId="15" borderId="18" xfId="1" applyFont="1" applyFill="1" applyBorder="1" applyAlignment="1">
      <alignment horizontal="left" vertical="center" wrapText="1"/>
    </xf>
    <xf numFmtId="0" fontId="23" fillId="15" borderId="19" xfId="1" applyFont="1" applyFill="1" applyBorder="1" applyAlignment="1">
      <alignment horizontal="left" vertical="center" wrapText="1"/>
    </xf>
    <xf numFmtId="0" fontId="23" fillId="15" borderId="12" xfId="1" applyFont="1" applyFill="1" applyBorder="1" applyAlignment="1" applyProtection="1">
      <alignment horizontal="left"/>
      <protection locked="0"/>
    </xf>
    <xf numFmtId="0" fontId="23" fillId="15" borderId="13" xfId="1" applyFont="1" applyFill="1" applyBorder="1" applyAlignment="1" applyProtection="1">
      <alignment horizontal="left"/>
      <protection locked="0"/>
    </xf>
    <xf numFmtId="167" fontId="23" fillId="15" borderId="6" xfId="1" applyNumberFormat="1" applyFont="1" applyFill="1" applyBorder="1" applyAlignment="1" applyProtection="1">
      <alignment horizontal="right"/>
      <protection locked="0"/>
    </xf>
    <xf numFmtId="0" fontId="23" fillId="15" borderId="15" xfId="1" applyFont="1" applyFill="1" applyBorder="1" applyAlignment="1" applyProtection="1">
      <alignment horizontal="left"/>
      <protection locked="0"/>
    </xf>
    <xf numFmtId="0" fontId="23" fillId="15" borderId="0" xfId="1" applyFont="1" applyFill="1" applyBorder="1" applyAlignment="1" applyProtection="1">
      <alignment horizontal="left"/>
      <protection locked="0"/>
    </xf>
    <xf numFmtId="167" fontId="23" fillId="15" borderId="20" xfId="1" applyNumberFormat="1" applyFont="1" applyFill="1" applyBorder="1" applyAlignment="1" applyProtection="1">
      <alignment horizontal="right"/>
      <protection locked="0"/>
    </xf>
    <xf numFmtId="9" fontId="23" fillId="15" borderId="20" xfId="1" applyNumberFormat="1" applyFont="1" applyFill="1" applyBorder="1" applyAlignment="1">
      <alignment horizontal="right"/>
    </xf>
    <xf numFmtId="0" fontId="23" fillId="15" borderId="17" xfId="1" applyFont="1" applyFill="1" applyBorder="1" applyAlignment="1" applyProtection="1">
      <alignment horizontal="left"/>
      <protection locked="0"/>
    </xf>
    <xf numFmtId="0" fontId="23" fillId="15" borderId="18" xfId="1" applyFont="1" applyFill="1" applyBorder="1" applyAlignment="1" applyProtection="1">
      <alignment horizontal="left"/>
      <protection locked="0"/>
    </xf>
    <xf numFmtId="9" fontId="23" fillId="15" borderId="7" xfId="12" applyFont="1" applyFill="1" applyBorder="1" applyAlignment="1" applyProtection="1">
      <alignment horizontal="right"/>
      <protection locked="0"/>
    </xf>
    <xf numFmtId="0" fontId="23" fillId="15" borderId="11" xfId="1" applyFont="1" applyFill="1" applyBorder="1" applyAlignment="1" applyProtection="1">
      <alignment horizontal="left"/>
      <protection locked="0"/>
    </xf>
    <xf numFmtId="0" fontId="23" fillId="15" borderId="21" xfId="1" applyFont="1" applyFill="1" applyBorder="1" applyAlignment="1" applyProtection="1">
      <alignment horizontal="left"/>
      <protection locked="0"/>
    </xf>
    <xf numFmtId="0" fontId="23" fillId="15" borderId="22" xfId="1" applyFont="1" applyFill="1" applyBorder="1" applyAlignment="1" applyProtection="1">
      <alignment horizontal="left"/>
      <protection locked="0"/>
    </xf>
  </cellXfs>
  <cellStyles count="14">
    <cellStyle name="Hiperlink 2" xfId="11"/>
    <cellStyle name="Moeda 2" xfId="7"/>
    <cellStyle name="Moeda 2 2" xfId="8"/>
    <cellStyle name="Normal" xfId="0" builtinId="0"/>
    <cellStyle name="Normal 2" xfId="1"/>
    <cellStyle name="Normal 3" xfId="5"/>
    <cellStyle name="Normal 3 2" xfId="10"/>
    <cellStyle name="Normal 3 3" xfId="13"/>
    <cellStyle name="Porcentagem" xfId="12" builtinId="5"/>
    <cellStyle name="Separador de milhares 2" xfId="2"/>
    <cellStyle name="Separador de milhares 3" xfId="3"/>
    <cellStyle name="Título 5" xfId="4"/>
    <cellStyle name="Vírgula 2" xfId="6"/>
    <cellStyle name="Vírgula 3" xfId="9"/>
  </cellStyles>
  <dxfs count="19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165"/>
  <sheetViews>
    <sheetView topLeftCell="E1" zoomScale="90" zoomScaleNormal="90" workbookViewId="0">
      <selection activeCell="Q7" sqref="Q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0.5703125" style="10" bestFit="1" customWidth="1"/>
    <col min="6" max="6" width="7.710937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4" style="8" customWidth="1"/>
    <col min="18" max="19" width="14" style="5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136</v>
      </c>
      <c r="O1" s="53" t="s">
        <v>137</v>
      </c>
      <c r="P1" s="53" t="s">
        <v>156</v>
      </c>
      <c r="Q1" s="53" t="s">
        <v>157</v>
      </c>
      <c r="R1" s="53" t="s">
        <v>158</v>
      </c>
      <c r="S1" s="53" t="s">
        <v>159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41787</v>
      </c>
      <c r="O3" s="44">
        <v>41822</v>
      </c>
      <c r="P3" s="44">
        <v>41838</v>
      </c>
      <c r="Q3" s="44">
        <v>41879</v>
      </c>
      <c r="R3" s="44">
        <v>41927</v>
      </c>
      <c r="S3" s="44">
        <v>41956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>
        <v>2</v>
      </c>
      <c r="L4" s="35">
        <f>K4-(SUM(N4:Y4))</f>
        <v>1</v>
      </c>
      <c r="M4" s="36" t="str">
        <f>IF(L4&lt;0,"ATENÇÃO","OK")</f>
        <v>OK</v>
      </c>
      <c r="N4" s="46">
        <v>1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>
        <v>2</v>
      </c>
      <c r="L5" s="35">
        <f t="shared" ref="L5:L33" si="0">K5-(SUM(N5:Y5))</f>
        <v>1</v>
      </c>
      <c r="M5" s="36" t="str">
        <f t="shared" ref="M5:M68" si="1">IF(L5&lt;0,"ATENÇÃO","OK")</f>
        <v>OK</v>
      </c>
      <c r="N5" s="49">
        <v>1</v>
      </c>
      <c r="O5" s="49">
        <v>0</v>
      </c>
      <c r="P5" s="49">
        <v>0</v>
      </c>
      <c r="Q5" s="63">
        <v>0</v>
      </c>
      <c r="R5" s="48">
        <v>0</v>
      </c>
      <c r="S5" s="48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>
        <v>6</v>
      </c>
      <c r="L6" s="35">
        <f t="shared" si="0"/>
        <v>5</v>
      </c>
      <c r="M6" s="36" t="str">
        <f t="shared" si="1"/>
        <v>OK</v>
      </c>
      <c r="N6" s="49">
        <v>1</v>
      </c>
      <c r="O6" s="49">
        <v>0</v>
      </c>
      <c r="P6" s="49">
        <v>0</v>
      </c>
      <c r="Q6" s="63">
        <v>0</v>
      </c>
      <c r="R6" s="48">
        <v>0</v>
      </c>
      <c r="S6" s="48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>
        <v>3</v>
      </c>
      <c r="L7" s="35">
        <f t="shared" si="0"/>
        <v>2</v>
      </c>
      <c r="M7" s="36" t="str">
        <f t="shared" si="1"/>
        <v>OK</v>
      </c>
      <c r="N7" s="49">
        <v>1</v>
      </c>
      <c r="O7" s="49">
        <v>0</v>
      </c>
      <c r="P7" s="49">
        <v>0</v>
      </c>
      <c r="Q7" s="63">
        <v>0</v>
      </c>
      <c r="R7" s="48">
        <v>0</v>
      </c>
      <c r="S7" s="48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>
        <v>2</v>
      </c>
      <c r="L8" s="35">
        <f t="shared" si="0"/>
        <v>1</v>
      </c>
      <c r="M8" s="36" t="str">
        <f t="shared" si="1"/>
        <v>OK</v>
      </c>
      <c r="N8" s="49">
        <v>1</v>
      </c>
      <c r="O8" s="49">
        <v>0</v>
      </c>
      <c r="P8" s="49">
        <v>0</v>
      </c>
      <c r="Q8" s="63">
        <v>0</v>
      </c>
      <c r="R8" s="48">
        <v>0</v>
      </c>
      <c r="S8" s="48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v>2</v>
      </c>
      <c r="L9" s="35">
        <f t="shared" si="0"/>
        <v>1</v>
      </c>
      <c r="M9" s="36" t="str">
        <f t="shared" si="1"/>
        <v>OK</v>
      </c>
      <c r="N9" s="49">
        <v>1</v>
      </c>
      <c r="O9" s="49">
        <v>0</v>
      </c>
      <c r="P9" s="49">
        <v>0</v>
      </c>
      <c r="Q9" s="63">
        <v>0</v>
      </c>
      <c r="R9" s="48">
        <v>0</v>
      </c>
      <c r="S9" s="48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>
        <v>2</v>
      </c>
      <c r="L10" s="35">
        <f t="shared" si="0"/>
        <v>1</v>
      </c>
      <c r="M10" s="36" t="str">
        <f t="shared" si="1"/>
        <v>OK</v>
      </c>
      <c r="N10" s="49">
        <v>1</v>
      </c>
      <c r="O10" s="49">
        <v>0</v>
      </c>
      <c r="P10" s="49">
        <v>0</v>
      </c>
      <c r="Q10" s="63">
        <v>0</v>
      </c>
      <c r="R10" s="48">
        <v>0</v>
      </c>
      <c r="S10" s="48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>
        <v>2</v>
      </c>
      <c r="L11" s="35">
        <f t="shared" si="0"/>
        <v>1</v>
      </c>
      <c r="M11" s="36" t="str">
        <f t="shared" si="1"/>
        <v>OK</v>
      </c>
      <c r="N11" s="49">
        <v>1</v>
      </c>
      <c r="O11" s="49">
        <v>0</v>
      </c>
      <c r="P11" s="49">
        <v>0</v>
      </c>
      <c r="Q11" s="63">
        <v>0</v>
      </c>
      <c r="R11" s="48">
        <v>0</v>
      </c>
      <c r="S11" s="48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31</v>
      </c>
      <c r="L12" s="35">
        <f t="shared" si="0"/>
        <v>18</v>
      </c>
      <c r="M12" s="36" t="str">
        <f t="shared" si="1"/>
        <v>OK</v>
      </c>
      <c r="N12" s="49">
        <v>10</v>
      </c>
      <c r="O12" s="49">
        <v>0</v>
      </c>
      <c r="P12" s="49">
        <v>3</v>
      </c>
      <c r="Q12" s="63">
        <v>0</v>
      </c>
      <c r="R12" s="48">
        <v>0</v>
      </c>
      <c r="S12" s="48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32</v>
      </c>
      <c r="L13" s="35">
        <f t="shared" si="0"/>
        <v>9</v>
      </c>
      <c r="M13" s="36" t="str">
        <f t="shared" si="1"/>
        <v>OK</v>
      </c>
      <c r="N13" s="49">
        <v>10</v>
      </c>
      <c r="O13" s="49">
        <v>0</v>
      </c>
      <c r="P13" s="49">
        <v>10</v>
      </c>
      <c r="Q13" s="63">
        <v>3</v>
      </c>
      <c r="R13" s="48">
        <v>0</v>
      </c>
      <c r="S13" s="48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24</v>
      </c>
      <c r="L14" s="35">
        <f t="shared" si="0"/>
        <v>0</v>
      </c>
      <c r="M14" s="36" t="str">
        <f t="shared" si="1"/>
        <v>OK</v>
      </c>
      <c r="N14" s="49">
        <v>10</v>
      </c>
      <c r="O14" s="49">
        <v>14</v>
      </c>
      <c r="P14" s="49">
        <v>0</v>
      </c>
      <c r="Q14" s="63">
        <v>0</v>
      </c>
      <c r="R14" s="48">
        <v>0</v>
      </c>
      <c r="S14" s="48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0</v>
      </c>
      <c r="M15" s="36" t="str">
        <f t="shared" si="1"/>
        <v>OK</v>
      </c>
      <c r="N15" s="49">
        <v>5</v>
      </c>
      <c r="O15" s="49">
        <v>5</v>
      </c>
      <c r="P15" s="49">
        <v>0</v>
      </c>
      <c r="Q15" s="63">
        <v>0</v>
      </c>
      <c r="R15" s="48">
        <v>0</v>
      </c>
      <c r="S15" s="48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11</v>
      </c>
      <c r="L16" s="35">
        <f t="shared" si="0"/>
        <v>0</v>
      </c>
      <c r="M16" s="36" t="str">
        <f t="shared" si="1"/>
        <v>OK</v>
      </c>
      <c r="N16" s="49">
        <v>3</v>
      </c>
      <c r="O16" s="49">
        <v>0</v>
      </c>
      <c r="P16" s="49">
        <v>3</v>
      </c>
      <c r="Q16" s="63">
        <v>5</v>
      </c>
      <c r="R16" s="48">
        <v>0</v>
      </c>
      <c r="S16" s="48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0</v>
      </c>
      <c r="M17" s="36" t="str">
        <f t="shared" si="1"/>
        <v>OK</v>
      </c>
      <c r="N17" s="49">
        <v>3</v>
      </c>
      <c r="O17" s="49">
        <v>0</v>
      </c>
      <c r="P17" s="49">
        <v>2</v>
      </c>
      <c r="Q17" s="63">
        <v>0</v>
      </c>
      <c r="R17" s="48">
        <v>0</v>
      </c>
      <c r="S17" s="48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11</v>
      </c>
      <c r="L18" s="35">
        <f t="shared" si="0"/>
        <v>0</v>
      </c>
      <c r="M18" s="36" t="str">
        <f t="shared" si="1"/>
        <v>OK</v>
      </c>
      <c r="N18" s="49">
        <v>3</v>
      </c>
      <c r="O18" s="49"/>
      <c r="P18" s="49">
        <v>3</v>
      </c>
      <c r="Q18" s="63">
        <v>5</v>
      </c>
      <c r="R18" s="48"/>
      <c r="S18" s="48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0"/>
        <v>0</v>
      </c>
      <c r="M19" s="36" t="str">
        <f t="shared" si="1"/>
        <v>OK</v>
      </c>
      <c r="N19" s="49">
        <v>0</v>
      </c>
      <c r="O19" s="49"/>
      <c r="P19" s="49"/>
      <c r="Q19" s="63"/>
      <c r="R19" s="48"/>
      <c r="S19" s="48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9">
        <v>0</v>
      </c>
      <c r="O20" s="49"/>
      <c r="P20" s="49"/>
      <c r="Q20" s="63"/>
      <c r="R20" s="48"/>
      <c r="S20" s="48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>
        <v>4</v>
      </c>
      <c r="L21" s="35">
        <f t="shared" si="0"/>
        <v>0</v>
      </c>
      <c r="M21" s="36" t="str">
        <f t="shared" si="1"/>
        <v>OK</v>
      </c>
      <c r="N21" s="49">
        <v>2</v>
      </c>
      <c r="O21" s="49"/>
      <c r="P21" s="49">
        <v>1</v>
      </c>
      <c r="Q21" s="63">
        <v>1</v>
      </c>
      <c r="R21" s="48"/>
      <c r="S21" s="48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30</v>
      </c>
      <c r="L22" s="35">
        <f t="shared" si="0"/>
        <v>19</v>
      </c>
      <c r="M22" s="36" t="str">
        <f t="shared" si="1"/>
        <v>OK</v>
      </c>
      <c r="N22" s="49">
        <v>10</v>
      </c>
      <c r="O22" s="49"/>
      <c r="P22" s="49">
        <v>1</v>
      </c>
      <c r="Q22" s="63"/>
      <c r="R22" s="48"/>
      <c r="S22" s="48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35</v>
      </c>
      <c r="L23" s="35">
        <f t="shared" si="0"/>
        <v>24</v>
      </c>
      <c r="M23" s="36" t="str">
        <f t="shared" si="1"/>
        <v>OK</v>
      </c>
      <c r="N23" s="49">
        <v>10</v>
      </c>
      <c r="O23" s="49"/>
      <c r="P23" s="49">
        <v>1</v>
      </c>
      <c r="Q23" s="63"/>
      <c r="R23" s="48"/>
      <c r="S23" s="48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25</v>
      </c>
      <c r="L24" s="35">
        <f t="shared" si="0"/>
        <v>14</v>
      </c>
      <c r="M24" s="36" t="str">
        <f t="shared" si="1"/>
        <v>OK</v>
      </c>
      <c r="N24" s="49">
        <v>10</v>
      </c>
      <c r="O24" s="49"/>
      <c r="P24" s="49">
        <v>1</v>
      </c>
      <c r="Q24" s="63"/>
      <c r="R24" s="48"/>
      <c r="S24" s="48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16</v>
      </c>
      <c r="L25" s="35">
        <f t="shared" si="0"/>
        <v>5</v>
      </c>
      <c r="M25" s="36" t="str">
        <f t="shared" si="1"/>
        <v>OK</v>
      </c>
      <c r="N25" s="49">
        <v>10</v>
      </c>
      <c r="O25" s="49"/>
      <c r="P25" s="49">
        <v>1</v>
      </c>
      <c r="Q25" s="63"/>
      <c r="R25" s="48"/>
      <c r="S25" s="48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10</v>
      </c>
      <c r="L26" s="35">
        <f t="shared" si="0"/>
        <v>4</v>
      </c>
      <c r="M26" s="36" t="str">
        <f t="shared" si="1"/>
        <v>OK</v>
      </c>
      <c r="N26" s="49">
        <v>5</v>
      </c>
      <c r="O26" s="49"/>
      <c r="P26" s="49">
        <v>1</v>
      </c>
      <c r="Q26" s="63"/>
      <c r="R26" s="48"/>
      <c r="S26" s="48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15</v>
      </c>
      <c r="L27" s="35">
        <f t="shared" si="0"/>
        <v>6</v>
      </c>
      <c r="M27" s="36" t="str">
        <f t="shared" si="1"/>
        <v>OK</v>
      </c>
      <c r="N27" s="49">
        <v>8</v>
      </c>
      <c r="O27" s="49"/>
      <c r="P27" s="49">
        <v>1</v>
      </c>
      <c r="Q27" s="63"/>
      <c r="R27" s="48"/>
      <c r="S27" s="48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12</v>
      </c>
      <c r="L28" s="35">
        <f t="shared" si="0"/>
        <v>5</v>
      </c>
      <c r="M28" s="36" t="str">
        <f t="shared" si="1"/>
        <v>OK</v>
      </c>
      <c r="N28" s="49">
        <v>6</v>
      </c>
      <c r="O28" s="49"/>
      <c r="P28" s="49">
        <v>1</v>
      </c>
      <c r="Q28" s="63"/>
      <c r="R28" s="48"/>
      <c r="S28" s="48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9">
        <v>0</v>
      </c>
      <c r="O29" s="49"/>
      <c r="P29" s="49"/>
      <c r="Q29" s="63"/>
      <c r="R29" s="48"/>
      <c r="S29" s="48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1012</v>
      </c>
      <c r="L30" s="35">
        <f t="shared" si="0"/>
        <v>712</v>
      </c>
      <c r="M30" s="36" t="str">
        <f t="shared" si="1"/>
        <v>OK</v>
      </c>
      <c r="N30" s="49">
        <v>300</v>
      </c>
      <c r="O30" s="49"/>
      <c r="P30" s="49"/>
      <c r="Q30" s="63"/>
      <c r="R30" s="48"/>
      <c r="S30" s="48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4</v>
      </c>
      <c r="L31" s="35">
        <f t="shared" si="0"/>
        <v>1</v>
      </c>
      <c r="M31" s="36" t="str">
        <f t="shared" si="1"/>
        <v>OK</v>
      </c>
      <c r="N31" s="49">
        <v>2</v>
      </c>
      <c r="O31" s="49"/>
      <c r="P31" s="49">
        <v>1</v>
      </c>
      <c r="Q31" s="63"/>
      <c r="R31" s="48"/>
      <c r="S31" s="48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>
        <f t="shared" si="0"/>
        <v>2</v>
      </c>
      <c r="M32" s="36" t="str">
        <f t="shared" si="1"/>
        <v>OK</v>
      </c>
      <c r="N32" s="49">
        <v>2</v>
      </c>
      <c r="O32" s="49"/>
      <c r="P32" s="49">
        <v>1</v>
      </c>
      <c r="Q32" s="63"/>
      <c r="R32" s="48"/>
      <c r="S32" s="48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5</v>
      </c>
      <c r="L33" s="35">
        <f t="shared" si="0"/>
        <v>2</v>
      </c>
      <c r="M33" s="36" t="str">
        <f t="shared" si="1"/>
        <v>OK</v>
      </c>
      <c r="N33" s="49">
        <v>2</v>
      </c>
      <c r="O33" s="49"/>
      <c r="P33" s="49">
        <v>1</v>
      </c>
      <c r="Q33" s="63"/>
      <c r="R33" s="48"/>
      <c r="S33" s="48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2</v>
      </c>
      <c r="L34" s="35">
        <f t="shared" ref="L34:L74" si="2">K34-(SUM(N34:Y34))</f>
        <v>1</v>
      </c>
      <c r="M34" s="36" t="str">
        <f t="shared" si="1"/>
        <v>OK</v>
      </c>
      <c r="N34" s="49">
        <v>1</v>
      </c>
      <c r="O34" s="49"/>
      <c r="P34" s="49"/>
      <c r="Q34" s="63"/>
      <c r="R34" s="48"/>
      <c r="S34" s="48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173</v>
      </c>
      <c r="L35" s="35">
        <f t="shared" si="2"/>
        <v>63</v>
      </c>
      <c r="M35" s="36" t="str">
        <f t="shared" si="1"/>
        <v>OK</v>
      </c>
      <c r="N35" s="49">
        <v>50</v>
      </c>
      <c r="O35" s="49">
        <v>0</v>
      </c>
      <c r="P35" s="49">
        <v>20</v>
      </c>
      <c r="Q35" s="63">
        <v>0</v>
      </c>
      <c r="R35" s="48">
        <v>30</v>
      </c>
      <c r="S35" s="48">
        <v>10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29</v>
      </c>
      <c r="L36" s="35">
        <f t="shared" si="2"/>
        <v>14</v>
      </c>
      <c r="M36" s="36" t="str">
        <f t="shared" si="1"/>
        <v>OK</v>
      </c>
      <c r="N36" s="49">
        <v>10</v>
      </c>
      <c r="O36" s="49">
        <v>0</v>
      </c>
      <c r="P36" s="49">
        <v>5</v>
      </c>
      <c r="Q36" s="63">
        <v>0</v>
      </c>
      <c r="R36" s="48">
        <v>0</v>
      </c>
      <c r="S36" s="48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>
        <v>10</v>
      </c>
      <c r="L37" s="35">
        <f t="shared" si="2"/>
        <v>8</v>
      </c>
      <c r="M37" s="36" t="str">
        <f t="shared" si="1"/>
        <v>OK</v>
      </c>
      <c r="N37" s="49">
        <v>2</v>
      </c>
      <c r="O37" s="49">
        <v>0</v>
      </c>
      <c r="P37" s="49">
        <v>0</v>
      </c>
      <c r="Q37" s="63">
        <v>0</v>
      </c>
      <c r="R37" s="48">
        <v>0</v>
      </c>
      <c r="S37" s="48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>
        <v>10</v>
      </c>
      <c r="L38" s="35">
        <f t="shared" si="2"/>
        <v>8</v>
      </c>
      <c r="M38" s="36" t="str">
        <f t="shared" si="1"/>
        <v>OK</v>
      </c>
      <c r="N38" s="49">
        <v>2</v>
      </c>
      <c r="O38" s="49">
        <v>0</v>
      </c>
      <c r="P38" s="49">
        <v>0</v>
      </c>
      <c r="Q38" s="63">
        <v>0</v>
      </c>
      <c r="R38" s="48">
        <v>0</v>
      </c>
      <c r="S38" s="48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70</v>
      </c>
      <c r="L39" s="35">
        <f t="shared" si="2"/>
        <v>10</v>
      </c>
      <c r="M39" s="36" t="str">
        <f t="shared" si="1"/>
        <v>OK</v>
      </c>
      <c r="N39" s="49">
        <v>20</v>
      </c>
      <c r="O39" s="49">
        <v>20</v>
      </c>
      <c r="P39" s="49">
        <v>20</v>
      </c>
      <c r="Q39" s="63">
        <v>0</v>
      </c>
      <c r="R39" s="48">
        <v>0</v>
      </c>
      <c r="S39" s="48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5</v>
      </c>
      <c r="M40" s="36" t="str">
        <f t="shared" si="1"/>
        <v>OK</v>
      </c>
      <c r="N40" s="49">
        <v>5</v>
      </c>
      <c r="O40" s="49">
        <v>0</v>
      </c>
      <c r="P40" s="49">
        <v>0</v>
      </c>
      <c r="Q40" s="63">
        <v>0</v>
      </c>
      <c r="R40" s="48">
        <v>0</v>
      </c>
      <c r="S40" s="48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51</v>
      </c>
      <c r="L41" s="35">
        <f t="shared" si="2"/>
        <v>36</v>
      </c>
      <c r="M41" s="36" t="str">
        <f t="shared" si="1"/>
        <v>OK</v>
      </c>
      <c r="N41" s="49">
        <v>15</v>
      </c>
      <c r="O41" s="49">
        <v>0</v>
      </c>
      <c r="P41" s="49">
        <v>0</v>
      </c>
      <c r="Q41" s="63">
        <v>0</v>
      </c>
      <c r="R41" s="48">
        <v>0</v>
      </c>
      <c r="S41" s="48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53</v>
      </c>
      <c r="L42" s="35">
        <f t="shared" si="2"/>
        <v>38</v>
      </c>
      <c r="M42" s="36" t="str">
        <f t="shared" si="1"/>
        <v>OK</v>
      </c>
      <c r="N42" s="49">
        <v>15</v>
      </c>
      <c r="O42" s="49">
        <v>0</v>
      </c>
      <c r="P42" s="49">
        <v>0</v>
      </c>
      <c r="Q42" s="63">
        <v>0</v>
      </c>
      <c r="R42" s="48">
        <v>0</v>
      </c>
      <c r="S42" s="48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10</v>
      </c>
      <c r="M43" s="36" t="str">
        <f t="shared" si="1"/>
        <v>OK</v>
      </c>
      <c r="N43" s="49">
        <v>10</v>
      </c>
      <c r="O43" s="49"/>
      <c r="P43" s="49"/>
      <c r="Q43" s="63"/>
      <c r="R43" s="48"/>
      <c r="S43" s="48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20</v>
      </c>
      <c r="L44" s="35">
        <f t="shared" si="2"/>
        <v>10</v>
      </c>
      <c r="M44" s="36" t="str">
        <f t="shared" si="1"/>
        <v>OK</v>
      </c>
      <c r="N44" s="49">
        <v>10</v>
      </c>
      <c r="O44" s="49"/>
      <c r="P44" s="49"/>
      <c r="Q44" s="63"/>
      <c r="R44" s="48"/>
      <c r="S44" s="48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>
        <f t="shared" si="2"/>
        <v>10</v>
      </c>
      <c r="M45" s="36" t="str">
        <f t="shared" si="1"/>
        <v>OK</v>
      </c>
      <c r="N45" s="49">
        <v>10</v>
      </c>
      <c r="O45" s="49"/>
      <c r="P45" s="49"/>
      <c r="Q45" s="63"/>
      <c r="R45" s="48"/>
      <c r="S45" s="48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5</v>
      </c>
      <c r="L46" s="35">
        <f t="shared" si="2"/>
        <v>3</v>
      </c>
      <c r="M46" s="36" t="str">
        <f t="shared" si="1"/>
        <v>OK</v>
      </c>
      <c r="N46" s="49">
        <v>2</v>
      </c>
      <c r="O46" s="49"/>
      <c r="P46" s="49"/>
      <c r="Q46" s="63"/>
      <c r="R46" s="48"/>
      <c r="S46" s="48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5</v>
      </c>
      <c r="L47" s="35">
        <f t="shared" si="2"/>
        <v>3</v>
      </c>
      <c r="M47" s="36" t="str">
        <f t="shared" si="1"/>
        <v>OK</v>
      </c>
      <c r="N47" s="49">
        <v>2</v>
      </c>
      <c r="O47" s="49"/>
      <c r="P47" s="49"/>
      <c r="Q47" s="63"/>
      <c r="R47" s="48"/>
      <c r="S47" s="48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10</v>
      </c>
      <c r="L48" s="35">
        <f t="shared" si="2"/>
        <v>7</v>
      </c>
      <c r="M48" s="36" t="str">
        <f t="shared" si="1"/>
        <v>OK</v>
      </c>
      <c r="N48" s="49">
        <v>3</v>
      </c>
      <c r="O48" s="49"/>
      <c r="P48" s="49"/>
      <c r="Q48" s="63"/>
      <c r="R48" s="48"/>
      <c r="S48" s="48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30</v>
      </c>
      <c r="L49" s="35">
        <f t="shared" si="2"/>
        <v>18</v>
      </c>
      <c r="M49" s="36" t="str">
        <f t="shared" si="1"/>
        <v>OK</v>
      </c>
      <c r="N49" s="49">
        <v>10</v>
      </c>
      <c r="O49" s="49"/>
      <c r="P49" s="49">
        <v>2</v>
      </c>
      <c r="Q49" s="63"/>
      <c r="R49" s="48"/>
      <c r="S49" s="48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v>30</v>
      </c>
      <c r="L50" s="35">
        <f t="shared" si="2"/>
        <v>20</v>
      </c>
      <c r="M50" s="36" t="str">
        <f t="shared" si="1"/>
        <v>OK</v>
      </c>
      <c r="N50" s="49">
        <v>10</v>
      </c>
      <c r="O50" s="49"/>
      <c r="P50" s="49"/>
      <c r="Q50" s="63"/>
      <c r="R50" s="48"/>
      <c r="S50" s="48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>
        <v>30</v>
      </c>
      <c r="L51" s="35">
        <f t="shared" si="2"/>
        <v>20</v>
      </c>
      <c r="M51" s="36" t="str">
        <f t="shared" si="1"/>
        <v>OK</v>
      </c>
      <c r="N51" s="49">
        <v>10</v>
      </c>
      <c r="O51" s="49"/>
      <c r="P51" s="49"/>
      <c r="Q51" s="63"/>
      <c r="R51" s="48"/>
      <c r="S51" s="48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>
        <v>30</v>
      </c>
      <c r="L52" s="35">
        <f t="shared" si="2"/>
        <v>20</v>
      </c>
      <c r="M52" s="36" t="str">
        <f t="shared" si="1"/>
        <v>OK</v>
      </c>
      <c r="N52" s="49">
        <v>10</v>
      </c>
      <c r="O52" s="49"/>
      <c r="P52" s="49"/>
      <c r="Q52" s="63"/>
      <c r="R52" s="48"/>
      <c r="S52" s="48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>
        <v>25</v>
      </c>
      <c r="L53" s="35">
        <f t="shared" si="2"/>
        <v>15</v>
      </c>
      <c r="M53" s="36" t="str">
        <f t="shared" si="1"/>
        <v>OK</v>
      </c>
      <c r="N53" s="49">
        <v>10</v>
      </c>
      <c r="O53" s="49"/>
      <c r="P53" s="49"/>
      <c r="Q53" s="63"/>
      <c r="R53" s="48"/>
      <c r="S53" s="48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v>30</v>
      </c>
      <c r="L54" s="35">
        <f t="shared" si="2"/>
        <v>20</v>
      </c>
      <c r="M54" s="36" t="str">
        <f t="shared" si="1"/>
        <v>OK</v>
      </c>
      <c r="N54" s="49">
        <v>10</v>
      </c>
      <c r="O54" s="49"/>
      <c r="P54" s="49"/>
      <c r="Q54" s="63"/>
      <c r="R54" s="48"/>
      <c r="S54" s="48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40</v>
      </c>
      <c r="L55" s="35">
        <f t="shared" si="2"/>
        <v>30</v>
      </c>
      <c r="M55" s="36" t="str">
        <f t="shared" si="1"/>
        <v>OK</v>
      </c>
      <c r="N55" s="49">
        <v>10</v>
      </c>
      <c r="O55" s="49">
        <v>0</v>
      </c>
      <c r="P55" s="49">
        <v>0</v>
      </c>
      <c r="Q55" s="63">
        <v>0</v>
      </c>
      <c r="R55" s="48">
        <v>0</v>
      </c>
      <c r="S55" s="48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v>25</v>
      </c>
      <c r="L56" s="35">
        <f t="shared" si="2"/>
        <v>15</v>
      </c>
      <c r="M56" s="36" t="str">
        <f t="shared" si="1"/>
        <v>OK</v>
      </c>
      <c r="N56" s="49">
        <v>10</v>
      </c>
      <c r="O56" s="49">
        <v>0</v>
      </c>
      <c r="P56" s="49">
        <v>0</v>
      </c>
      <c r="Q56" s="63">
        <v>0</v>
      </c>
      <c r="R56" s="48">
        <v>0</v>
      </c>
      <c r="S56" s="48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v>25</v>
      </c>
      <c r="L57" s="35">
        <f t="shared" si="2"/>
        <v>15</v>
      </c>
      <c r="M57" s="36" t="str">
        <f t="shared" si="1"/>
        <v>OK</v>
      </c>
      <c r="N57" s="49">
        <v>10</v>
      </c>
      <c r="O57" s="49">
        <v>0</v>
      </c>
      <c r="P57" s="49">
        <v>0</v>
      </c>
      <c r="Q57" s="63">
        <v>0</v>
      </c>
      <c r="R57" s="48">
        <v>0</v>
      </c>
      <c r="S57" s="48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v>5</v>
      </c>
      <c r="L58" s="35">
        <f t="shared" si="2"/>
        <v>4</v>
      </c>
      <c r="M58" s="36" t="str">
        <f t="shared" si="1"/>
        <v>OK</v>
      </c>
      <c r="N58" s="49">
        <v>1</v>
      </c>
      <c r="O58" s="49">
        <v>0</v>
      </c>
      <c r="P58" s="49">
        <v>0</v>
      </c>
      <c r="Q58" s="63">
        <v>0</v>
      </c>
      <c r="R58" s="48">
        <v>0</v>
      </c>
      <c r="S58" s="48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v>25</v>
      </c>
      <c r="L59" s="35">
        <f t="shared" si="2"/>
        <v>15</v>
      </c>
      <c r="M59" s="36" t="str">
        <f t="shared" si="1"/>
        <v>OK</v>
      </c>
      <c r="N59" s="49">
        <v>10</v>
      </c>
      <c r="O59" s="49">
        <v>0</v>
      </c>
      <c r="P59" s="49">
        <v>0</v>
      </c>
      <c r="Q59" s="63">
        <v>0</v>
      </c>
      <c r="R59" s="48">
        <v>0</v>
      </c>
      <c r="S59" s="48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v>30</v>
      </c>
      <c r="L60" s="35">
        <f t="shared" si="2"/>
        <v>20</v>
      </c>
      <c r="M60" s="36" t="str">
        <f t="shared" si="1"/>
        <v>OK</v>
      </c>
      <c r="N60" s="49">
        <v>10</v>
      </c>
      <c r="O60" s="49">
        <v>0</v>
      </c>
      <c r="P60" s="49">
        <v>0</v>
      </c>
      <c r="Q60" s="63">
        <v>0</v>
      </c>
      <c r="R60" s="48">
        <v>0</v>
      </c>
      <c r="S60" s="48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v>30</v>
      </c>
      <c r="L61" s="35">
        <f t="shared" si="2"/>
        <v>20</v>
      </c>
      <c r="M61" s="36" t="str">
        <f t="shared" si="1"/>
        <v>OK</v>
      </c>
      <c r="N61" s="49">
        <v>10</v>
      </c>
      <c r="O61" s="49">
        <v>0</v>
      </c>
      <c r="P61" s="49">
        <v>0</v>
      </c>
      <c r="Q61" s="63">
        <v>0</v>
      </c>
      <c r="R61" s="48">
        <v>0</v>
      </c>
      <c r="S61" s="48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v>30</v>
      </c>
      <c r="L62" s="35">
        <f t="shared" si="2"/>
        <v>20</v>
      </c>
      <c r="M62" s="36" t="str">
        <f t="shared" si="1"/>
        <v>OK</v>
      </c>
      <c r="N62" s="49">
        <v>10</v>
      </c>
      <c r="O62" s="49">
        <v>0</v>
      </c>
      <c r="P62" s="49">
        <v>0</v>
      </c>
      <c r="Q62" s="63">
        <v>0</v>
      </c>
      <c r="R62" s="48">
        <v>0</v>
      </c>
      <c r="S62" s="48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v>0</v>
      </c>
      <c r="L63" s="35">
        <f t="shared" si="2"/>
        <v>0</v>
      </c>
      <c r="M63" s="36" t="str">
        <f t="shared" si="1"/>
        <v>OK</v>
      </c>
      <c r="N63" s="49">
        <v>0</v>
      </c>
      <c r="O63" s="49">
        <v>0</v>
      </c>
      <c r="P63" s="49">
        <v>0</v>
      </c>
      <c r="Q63" s="63">
        <v>0</v>
      </c>
      <c r="R63" s="48">
        <v>0</v>
      </c>
      <c r="S63" s="48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16</v>
      </c>
      <c r="L64" s="35">
        <f t="shared" si="2"/>
        <v>6</v>
      </c>
      <c r="M64" s="36" t="str">
        <f t="shared" si="1"/>
        <v>OK</v>
      </c>
      <c r="N64" s="49">
        <v>10</v>
      </c>
      <c r="O64" s="49">
        <v>0</v>
      </c>
      <c r="P64" s="49">
        <v>0</v>
      </c>
      <c r="Q64" s="63">
        <v>0</v>
      </c>
      <c r="R64" s="48">
        <v>0</v>
      </c>
      <c r="S64" s="48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0</v>
      </c>
      <c r="L65" s="35">
        <f t="shared" si="2"/>
        <v>0</v>
      </c>
      <c r="M65" s="36" t="str">
        <f t="shared" si="1"/>
        <v>OK</v>
      </c>
      <c r="N65" s="49">
        <v>0</v>
      </c>
      <c r="O65" s="49">
        <v>0</v>
      </c>
      <c r="P65" s="49">
        <v>0</v>
      </c>
      <c r="Q65" s="63">
        <v>0</v>
      </c>
      <c r="R65" s="48">
        <v>0</v>
      </c>
      <c r="S65" s="48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v>2</v>
      </c>
      <c r="L66" s="35">
        <f t="shared" si="2"/>
        <v>0</v>
      </c>
      <c r="M66" s="36" t="str">
        <f t="shared" si="1"/>
        <v>OK</v>
      </c>
      <c r="N66" s="49">
        <v>2</v>
      </c>
      <c r="O66" s="49">
        <v>0</v>
      </c>
      <c r="P66" s="49">
        <v>0</v>
      </c>
      <c r="Q66" s="63">
        <v>0</v>
      </c>
      <c r="R66" s="48">
        <v>0</v>
      </c>
      <c r="S66" s="48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v>0</v>
      </c>
      <c r="L67" s="35">
        <f t="shared" si="2"/>
        <v>0</v>
      </c>
      <c r="M67" s="36" t="str">
        <f t="shared" si="1"/>
        <v>OK</v>
      </c>
      <c r="N67" s="49">
        <v>0</v>
      </c>
      <c r="O67" s="49">
        <v>0</v>
      </c>
      <c r="P67" s="49">
        <v>0</v>
      </c>
      <c r="Q67" s="63">
        <v>0</v>
      </c>
      <c r="R67" s="48">
        <v>0</v>
      </c>
      <c r="S67" s="48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v>0</v>
      </c>
      <c r="L68" s="35">
        <f t="shared" si="2"/>
        <v>0</v>
      </c>
      <c r="M68" s="36" t="str">
        <f t="shared" si="1"/>
        <v>OK</v>
      </c>
      <c r="N68" s="49">
        <v>0</v>
      </c>
      <c r="O68" s="49">
        <v>0</v>
      </c>
      <c r="P68" s="49">
        <v>0</v>
      </c>
      <c r="Q68" s="63">
        <v>0</v>
      </c>
      <c r="R68" s="48">
        <v>0</v>
      </c>
      <c r="S68" s="48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0</v>
      </c>
      <c r="L69" s="35">
        <f t="shared" si="2"/>
        <v>0</v>
      </c>
      <c r="M69" s="36" t="str">
        <f t="shared" ref="M69:M74" si="3">IF(L69&lt;0,"ATENÇÃO","OK")</f>
        <v>OK</v>
      </c>
      <c r="N69" s="49">
        <v>0</v>
      </c>
      <c r="O69" s="49">
        <v>0</v>
      </c>
      <c r="P69" s="49">
        <v>0</v>
      </c>
      <c r="Q69" s="63">
        <v>0</v>
      </c>
      <c r="R69" s="48">
        <v>0</v>
      </c>
      <c r="S69" s="48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7</v>
      </c>
      <c r="L70" s="35">
        <f t="shared" si="2"/>
        <v>2</v>
      </c>
      <c r="M70" s="36" t="str">
        <f t="shared" si="3"/>
        <v>OK</v>
      </c>
      <c r="N70" s="49">
        <v>5</v>
      </c>
      <c r="O70" s="49">
        <v>0</v>
      </c>
      <c r="P70" s="49">
        <v>0</v>
      </c>
      <c r="Q70" s="63">
        <v>0</v>
      </c>
      <c r="R70" s="48">
        <v>0</v>
      </c>
      <c r="S70" s="48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v>0</v>
      </c>
      <c r="L71" s="35">
        <f t="shared" si="2"/>
        <v>0</v>
      </c>
      <c r="M71" s="36" t="str">
        <f t="shared" si="3"/>
        <v>OK</v>
      </c>
      <c r="N71" s="49">
        <v>0</v>
      </c>
      <c r="O71" s="49">
        <v>0</v>
      </c>
      <c r="P71" s="49">
        <v>0</v>
      </c>
      <c r="Q71" s="63">
        <v>0</v>
      </c>
      <c r="R71" s="48">
        <v>0</v>
      </c>
      <c r="S71" s="48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v>0</v>
      </c>
      <c r="L72" s="35">
        <f t="shared" si="2"/>
        <v>0</v>
      </c>
      <c r="M72" s="36" t="str">
        <f t="shared" si="3"/>
        <v>OK</v>
      </c>
      <c r="N72" s="49">
        <v>0</v>
      </c>
      <c r="O72" s="49">
        <v>0</v>
      </c>
      <c r="P72" s="49">
        <v>0</v>
      </c>
      <c r="Q72" s="63">
        <v>0</v>
      </c>
      <c r="R72" s="48">
        <v>0</v>
      </c>
      <c r="S72" s="48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>
        <v>1</v>
      </c>
      <c r="L73" s="35">
        <f t="shared" si="2"/>
        <v>0</v>
      </c>
      <c r="M73" s="36" t="str">
        <f t="shared" si="3"/>
        <v>OK</v>
      </c>
      <c r="N73" s="49">
        <v>1</v>
      </c>
      <c r="O73" s="49">
        <v>0</v>
      </c>
      <c r="P73" s="49">
        <v>0</v>
      </c>
      <c r="Q73" s="63">
        <v>0</v>
      </c>
      <c r="R73" s="48">
        <v>0</v>
      </c>
      <c r="S73" s="48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0</v>
      </c>
      <c r="L74" s="35">
        <f t="shared" si="2"/>
        <v>0</v>
      </c>
      <c r="M74" s="36" t="str">
        <f t="shared" si="3"/>
        <v>OK</v>
      </c>
      <c r="N74" s="49">
        <v>0</v>
      </c>
      <c r="O74" s="49">
        <v>0</v>
      </c>
      <c r="P74" s="49">
        <v>0</v>
      </c>
      <c r="Q74" s="63">
        <v>0</v>
      </c>
      <c r="R74" s="48">
        <v>0</v>
      </c>
      <c r="S74" s="48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</sheetData>
  <mergeCells count="21">
    <mergeCell ref="N1:N2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  <mergeCell ref="A1:C1"/>
    <mergeCell ref="K1:M1"/>
    <mergeCell ref="D1:J1"/>
    <mergeCell ref="A4:A74"/>
    <mergeCell ref="B4:B34"/>
    <mergeCell ref="B35:B54"/>
    <mergeCell ref="B64:B74"/>
    <mergeCell ref="A2:M2"/>
    <mergeCell ref="B55:B63"/>
  </mergeCells>
  <phoneticPr fontId="0" type="noConversion"/>
  <conditionalFormatting sqref="T4:Y4 T10:Y74">
    <cfRule type="cellIs" dxfId="191" priority="46" stopIfTrue="1" operator="greaterThan">
      <formula>0</formula>
    </cfRule>
    <cfRule type="cellIs" dxfId="190" priority="47" stopIfTrue="1" operator="greaterThan">
      <formula>0</formula>
    </cfRule>
    <cfRule type="cellIs" dxfId="189" priority="48" stopIfTrue="1" operator="greaterThan">
      <formula>0</formula>
    </cfRule>
  </conditionalFormatting>
  <conditionalFormatting sqref="T5:Y9">
    <cfRule type="cellIs" dxfId="188" priority="16" stopIfTrue="1" operator="greaterThan">
      <formula>0</formula>
    </cfRule>
    <cfRule type="cellIs" dxfId="187" priority="17" stopIfTrue="1" operator="greaterThan">
      <formula>0</formula>
    </cfRule>
    <cfRule type="cellIs" dxfId="186" priority="18" stopIfTrue="1" operator="greaterThan">
      <formula>0</formula>
    </cfRule>
  </conditionalFormatting>
  <conditionalFormatting sqref="N4:S4 N10:S7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5:S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B1" zoomScale="90" zoomScaleNormal="90" workbookViewId="0">
      <selection activeCell="K48" sqref="K48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138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 t="s">
        <v>2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17" si="0">K5-(SUM(N5:Y5))</f>
        <v>0</v>
      </c>
      <c r="M5" s="36" t="str">
        <f t="shared" ref="M5:M17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20</v>
      </c>
      <c r="L12" s="35">
        <f t="shared" si="0"/>
        <v>17</v>
      </c>
      <c r="M12" s="36" t="str">
        <f t="shared" si="1"/>
        <v>OK</v>
      </c>
      <c r="N12" s="46">
        <v>3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17</v>
      </c>
      <c r="M13" s="36" t="str">
        <f t="shared" si="1"/>
        <v>OK</v>
      </c>
      <c r="N13" s="46">
        <v>3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17</v>
      </c>
      <c r="M14" s="36" t="str">
        <f t="shared" si="1"/>
        <v>OK</v>
      </c>
      <c r="N14" s="46">
        <v>3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20</v>
      </c>
      <c r="L15" s="35">
        <f t="shared" si="0"/>
        <v>17</v>
      </c>
      <c r="M15" s="36" t="str">
        <f t="shared" si="1"/>
        <v>OK</v>
      </c>
      <c r="N15" s="46">
        <v>3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20</v>
      </c>
      <c r="L16" s="35">
        <f t="shared" si="0"/>
        <v>17</v>
      </c>
      <c r="M16" s="36" t="str">
        <f t="shared" si="1"/>
        <v>OK</v>
      </c>
      <c r="N16" s="46">
        <v>3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20</v>
      </c>
      <c r="L17" s="35">
        <f t="shared" si="0"/>
        <v>17</v>
      </c>
      <c r="M17" s="36" t="str">
        <f t="shared" si="1"/>
        <v>OK</v>
      </c>
      <c r="N17" s="46">
        <v>3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20</v>
      </c>
      <c r="L18" s="35">
        <f t="shared" ref="L18:L74" si="2">K18-(SUM(N18:Y18))</f>
        <v>17</v>
      </c>
      <c r="M18" s="36" t="str">
        <f t="shared" ref="M18:M74" si="3">IF(L18&lt;0,"ATENÇÃO","OK")</f>
        <v>OK</v>
      </c>
      <c r="N18" s="46">
        <v>3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v>0</v>
      </c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20</v>
      </c>
      <c r="L22" s="35">
        <f t="shared" si="2"/>
        <v>15</v>
      </c>
      <c r="M22" s="36" t="str">
        <f t="shared" si="3"/>
        <v>OK</v>
      </c>
      <c r="N22" s="46">
        <v>5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>
        <f t="shared" si="2"/>
        <v>15</v>
      </c>
      <c r="M23" s="36" t="str">
        <f t="shared" si="3"/>
        <v>OK</v>
      </c>
      <c r="N23" s="46">
        <v>5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20</v>
      </c>
      <c r="L24" s="35">
        <f t="shared" si="2"/>
        <v>15</v>
      </c>
      <c r="M24" s="36" t="str">
        <f t="shared" si="3"/>
        <v>OK</v>
      </c>
      <c r="N24" s="46">
        <v>5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20</v>
      </c>
      <c r="L25" s="35">
        <f t="shared" si="2"/>
        <v>15</v>
      </c>
      <c r="M25" s="36" t="str">
        <f t="shared" si="3"/>
        <v>OK</v>
      </c>
      <c r="N25" s="46">
        <v>5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20</v>
      </c>
      <c r="L26" s="35">
        <f t="shared" si="2"/>
        <v>15</v>
      </c>
      <c r="M26" s="36" t="str">
        <f t="shared" si="3"/>
        <v>OK</v>
      </c>
      <c r="N26" s="46">
        <v>5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20</v>
      </c>
      <c r="L27" s="35">
        <f t="shared" si="2"/>
        <v>15</v>
      </c>
      <c r="M27" s="36" t="str">
        <f t="shared" si="3"/>
        <v>OK</v>
      </c>
      <c r="N27" s="46">
        <v>5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20</v>
      </c>
      <c r="L28" s="35">
        <f t="shared" si="2"/>
        <v>15</v>
      </c>
      <c r="M28" s="36" t="str">
        <f t="shared" si="3"/>
        <v>OK</v>
      </c>
      <c r="N28" s="46">
        <v>5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50</v>
      </c>
      <c r="L30" s="35">
        <f t="shared" si="2"/>
        <v>40</v>
      </c>
      <c r="M30" s="36" t="str">
        <f t="shared" si="3"/>
        <v>OK</v>
      </c>
      <c r="N30" s="46">
        <v>10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>
        <f t="shared" si="2"/>
        <v>1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>
        <f t="shared" si="2"/>
        <v>1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>
        <f t="shared" si="2"/>
        <v>1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200</v>
      </c>
      <c r="L35" s="35">
        <f t="shared" si="2"/>
        <v>100</v>
      </c>
      <c r="M35" s="36" t="str">
        <f t="shared" si="3"/>
        <v>OK</v>
      </c>
      <c r="N35" s="46">
        <v>100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50</v>
      </c>
      <c r="L36" s="35">
        <f t="shared" si="2"/>
        <v>45</v>
      </c>
      <c r="M36" s="36" t="str">
        <f t="shared" si="3"/>
        <v>OK</v>
      </c>
      <c r="N36" s="46">
        <v>5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50</v>
      </c>
      <c r="L39" s="35">
        <f t="shared" si="2"/>
        <v>50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0</v>
      </c>
      <c r="M40" s="36" t="str">
        <f t="shared" si="3"/>
        <v>OK</v>
      </c>
      <c r="N40" s="46">
        <v>10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50</v>
      </c>
      <c r="L41" s="35">
        <f t="shared" si="2"/>
        <v>47</v>
      </c>
      <c r="M41" s="36" t="str">
        <f t="shared" si="3"/>
        <v>OK</v>
      </c>
      <c r="N41" s="46">
        <v>3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10</v>
      </c>
      <c r="L42" s="35">
        <f t="shared" si="2"/>
        <v>5</v>
      </c>
      <c r="M42" s="36" t="str">
        <f t="shared" si="3"/>
        <v>OK</v>
      </c>
      <c r="N42" s="46">
        <v>5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17</v>
      </c>
      <c r="M43" s="36" t="str">
        <f t="shared" si="3"/>
        <v>OK</v>
      </c>
      <c r="N43" s="46">
        <v>3</v>
      </c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10</v>
      </c>
      <c r="L44" s="35">
        <f t="shared" si="2"/>
        <v>5</v>
      </c>
      <c r="M44" s="36" t="str">
        <f t="shared" si="3"/>
        <v>OK</v>
      </c>
      <c r="N44" s="46">
        <v>5</v>
      </c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>
        <f t="shared" si="2"/>
        <v>17</v>
      </c>
      <c r="M45" s="36" t="str">
        <f t="shared" si="3"/>
        <v>OK</v>
      </c>
      <c r="N45" s="46">
        <v>3</v>
      </c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1</v>
      </c>
      <c r="L46" s="35">
        <f t="shared" si="2"/>
        <v>1</v>
      </c>
      <c r="M46" s="36" t="str">
        <f t="shared" si="3"/>
        <v>OK</v>
      </c>
      <c r="N46" s="46">
        <v>0</v>
      </c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2"/>
        <v>1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1</v>
      </c>
      <c r="L69" s="35">
        <f t="shared" si="2"/>
        <v>1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1</v>
      </c>
      <c r="L70" s="35">
        <f t="shared" si="2"/>
        <v>1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v>1</v>
      </c>
      <c r="L71" s="35">
        <f t="shared" si="2"/>
        <v>1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v>1</v>
      </c>
      <c r="L72" s="35">
        <f t="shared" si="2"/>
        <v>1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2</v>
      </c>
      <c r="L74" s="35">
        <f t="shared" si="2"/>
        <v>2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10:Y29 N31:Y34 O30:Y30 N37:Y39 O35:Y36 N47:Y74 O40:Y46">
    <cfRule type="cellIs" dxfId="179" priority="13" stopIfTrue="1" operator="greaterThan">
      <formula>0</formula>
    </cfRule>
    <cfRule type="cellIs" dxfId="178" priority="14" stopIfTrue="1" operator="greaterThan">
      <formula>0</formula>
    </cfRule>
    <cfRule type="cellIs" dxfId="177" priority="15" stopIfTrue="1" operator="greaterThan">
      <formula>0</formula>
    </cfRule>
  </conditionalFormatting>
  <conditionalFormatting sqref="N5:Y9">
    <cfRule type="cellIs" dxfId="176" priority="10" stopIfTrue="1" operator="greaterThan">
      <formula>0</formula>
    </cfRule>
    <cfRule type="cellIs" dxfId="175" priority="11" stopIfTrue="1" operator="greaterThan">
      <formula>0</formula>
    </cfRule>
    <cfRule type="cellIs" dxfId="174" priority="12" stopIfTrue="1" operator="greaterThan">
      <formula>0</formula>
    </cfRule>
  </conditionalFormatting>
  <conditionalFormatting sqref="N30">
    <cfRule type="cellIs" dxfId="173" priority="7" stopIfTrue="1" operator="greaterThan">
      <formula>0</formula>
    </cfRule>
    <cfRule type="cellIs" dxfId="172" priority="8" stopIfTrue="1" operator="greaterThan">
      <formula>0</formula>
    </cfRule>
    <cfRule type="cellIs" dxfId="171" priority="9" stopIfTrue="1" operator="greaterThan">
      <formula>0</formula>
    </cfRule>
  </conditionalFormatting>
  <conditionalFormatting sqref="N35:N36">
    <cfRule type="cellIs" dxfId="170" priority="4" stopIfTrue="1" operator="greaterThan">
      <formula>0</formula>
    </cfRule>
    <cfRule type="cellIs" dxfId="169" priority="5" stopIfTrue="1" operator="greaterThan">
      <formula>0</formula>
    </cfRule>
    <cfRule type="cellIs" dxfId="168" priority="6" stopIfTrue="1" operator="greaterThan">
      <formula>0</formula>
    </cfRule>
  </conditionalFormatting>
  <conditionalFormatting sqref="N40:N46">
    <cfRule type="cellIs" dxfId="167" priority="1" stopIfTrue="1" operator="greaterThan">
      <formula>0</formula>
    </cfRule>
    <cfRule type="cellIs" dxfId="166" priority="2" stopIfTrue="1" operator="greaterThan">
      <formula>0</formula>
    </cfRule>
    <cfRule type="cellIs" dxfId="16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A58" zoomScale="90" zoomScaleNormal="90" workbookViewId="0">
      <selection sqref="A1:C1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3" style="8" bestFit="1" customWidth="1"/>
    <col min="16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133</v>
      </c>
      <c r="O1" s="53" t="s">
        <v>134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41778</v>
      </c>
      <c r="O3" s="44">
        <v>41778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/>
      <c r="O4" s="46"/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/>
      <c r="O5" s="46"/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/>
      <c r="O6" s="46"/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/>
      <c r="O7" s="46"/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/>
      <c r="O8" s="46"/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/>
      <c r="O9" s="46"/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/>
      <c r="O10" s="46"/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>K11-(SUM(N11:Y11))</f>
        <v>0</v>
      </c>
      <c r="M11" s="36" t="str">
        <f t="shared" si="1"/>
        <v>OK</v>
      </c>
      <c r="N11" s="46"/>
      <c r="O11" s="46"/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8</v>
      </c>
      <c r="L12" s="35">
        <f>K12-(SUM(N12:Y12))</f>
        <v>5</v>
      </c>
      <c r="M12" s="36" t="str">
        <f>IF(L12&lt;0,"ATENÇÃO","OK")</f>
        <v>OK</v>
      </c>
      <c r="N12" s="46">
        <v>3</v>
      </c>
      <c r="O12" s="46"/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40</v>
      </c>
      <c r="L13" s="35">
        <f t="shared" si="0"/>
        <v>22</v>
      </c>
      <c r="M13" s="36" t="str">
        <f t="shared" si="1"/>
        <v>OK</v>
      </c>
      <c r="N13" s="46">
        <v>18</v>
      </c>
      <c r="O13" s="46"/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18</v>
      </c>
      <c r="L14" s="35">
        <f t="shared" si="0"/>
        <v>9</v>
      </c>
      <c r="M14" s="36" t="str">
        <f t="shared" si="1"/>
        <v>OK</v>
      </c>
      <c r="N14" s="46">
        <v>9</v>
      </c>
      <c r="O14" s="46"/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4</v>
      </c>
      <c r="M15" s="36" t="str">
        <f t="shared" si="1"/>
        <v>OK</v>
      </c>
      <c r="N15" s="46">
        <v>6</v>
      </c>
      <c r="O15" s="46"/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8</v>
      </c>
      <c r="L16" s="35">
        <f t="shared" si="0"/>
        <v>3</v>
      </c>
      <c r="M16" s="36" t="str">
        <f t="shared" si="1"/>
        <v>OK</v>
      </c>
      <c r="N16" s="46">
        <v>5</v>
      </c>
      <c r="O16" s="46"/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>K17-(SUM(N17:Y17))</f>
        <v>8</v>
      </c>
      <c r="M17" s="36" t="str">
        <f t="shared" si="1"/>
        <v>OK</v>
      </c>
      <c r="N17" s="46">
        <v>2</v>
      </c>
      <c r="O17" s="46"/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si="0"/>
        <v>8</v>
      </c>
      <c r="M18" s="36" t="str">
        <f t="shared" si="1"/>
        <v>OK</v>
      </c>
      <c r="N18" s="46">
        <v>2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>K19-(SUM(N19:Y19))</f>
        <v>0</v>
      </c>
      <c r="M19" s="36" t="str">
        <f t="shared" si="1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0"/>
        <v>0</v>
      </c>
      <c r="M21" s="36" t="str">
        <f t="shared" si="1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8</v>
      </c>
      <c r="L22" s="35">
        <f t="shared" si="0"/>
        <v>6</v>
      </c>
      <c r="M22" s="36" t="str">
        <f t="shared" si="1"/>
        <v>OK</v>
      </c>
      <c r="N22" s="46">
        <v>2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10</v>
      </c>
      <c r="L23" s="35">
        <f t="shared" si="0"/>
        <v>8</v>
      </c>
      <c r="M23" s="36" t="str">
        <f t="shared" si="1"/>
        <v>OK</v>
      </c>
      <c r="N23" s="46">
        <v>2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>
        <f t="shared" si="0"/>
        <v>8</v>
      </c>
      <c r="M24" s="36" t="str">
        <f t="shared" si="1"/>
        <v>OK</v>
      </c>
      <c r="N24" s="46">
        <v>2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10</v>
      </c>
      <c r="L25" s="35">
        <f t="shared" si="0"/>
        <v>8</v>
      </c>
      <c r="M25" s="36" t="str">
        <f t="shared" si="1"/>
        <v>OK</v>
      </c>
      <c r="N25" s="46">
        <v>2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8</v>
      </c>
      <c r="L26" s="35">
        <f t="shared" si="0"/>
        <v>6</v>
      </c>
      <c r="M26" s="36" t="str">
        <f t="shared" si="1"/>
        <v>OK</v>
      </c>
      <c r="N26" s="46">
        <v>2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8</v>
      </c>
      <c r="L27" s="35">
        <f t="shared" si="0"/>
        <v>6</v>
      </c>
      <c r="M27" s="36" t="str">
        <f t="shared" si="1"/>
        <v>OK</v>
      </c>
      <c r="N27" s="46">
        <v>2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10</v>
      </c>
      <c r="L28" s="35">
        <f t="shared" si="0"/>
        <v>8</v>
      </c>
      <c r="M28" s="36" t="str">
        <f t="shared" si="1"/>
        <v>OK</v>
      </c>
      <c r="N28" s="46">
        <v>2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>
        <f t="shared" si="0"/>
        <v>80</v>
      </c>
      <c r="M30" s="36" t="str">
        <f t="shared" si="1"/>
        <v>OK</v>
      </c>
      <c r="N30" s="46">
        <v>20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>
        <f t="shared" si="0"/>
        <v>1</v>
      </c>
      <c r="M31" s="36" t="str">
        <f t="shared" si="1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>
        <f t="shared" si="0"/>
        <v>1</v>
      </c>
      <c r="M32" s="36" t="str">
        <f t="shared" si="1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>
        <f t="shared" si="0"/>
        <v>1</v>
      </c>
      <c r="M33" s="36" t="str">
        <f t="shared" si="1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1</v>
      </c>
      <c r="L34" s="35">
        <f t="shared" si="0"/>
        <v>1</v>
      </c>
      <c r="M34" s="36" t="str">
        <f t="shared" si="1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130</v>
      </c>
      <c r="L35" s="35">
        <f t="shared" si="0"/>
        <v>105</v>
      </c>
      <c r="M35" s="36" t="str">
        <f t="shared" si="1"/>
        <v>OK</v>
      </c>
      <c r="N35" s="46"/>
      <c r="O35" s="46">
        <v>25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75</v>
      </c>
      <c r="L36" s="35">
        <f t="shared" si="0"/>
        <v>55</v>
      </c>
      <c r="M36" s="36" t="str">
        <f t="shared" si="1"/>
        <v>OK</v>
      </c>
      <c r="N36" s="46"/>
      <c r="O36" s="46">
        <v>20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6"/>
      <c r="O37" s="46"/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6"/>
      <c r="O38" s="46"/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0"/>
        <v>9</v>
      </c>
      <c r="M39" s="36" t="str">
        <f t="shared" si="1"/>
        <v>OK</v>
      </c>
      <c r="N39" s="46"/>
      <c r="O39" s="46">
        <v>1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5</v>
      </c>
      <c r="L40" s="35">
        <f t="shared" si="0"/>
        <v>4</v>
      </c>
      <c r="M40" s="36" t="str">
        <f t="shared" si="1"/>
        <v>OK</v>
      </c>
      <c r="N40" s="46"/>
      <c r="O40" s="46">
        <v>1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50</v>
      </c>
      <c r="L41" s="35">
        <f t="shared" si="0"/>
        <v>30</v>
      </c>
      <c r="M41" s="36" t="str">
        <f t="shared" si="1"/>
        <v>OK</v>
      </c>
      <c r="N41" s="46"/>
      <c r="O41" s="46">
        <v>20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10</v>
      </c>
      <c r="L42" s="35">
        <f t="shared" si="0"/>
        <v>8</v>
      </c>
      <c r="M42" s="36" t="str">
        <f t="shared" si="1"/>
        <v>OK</v>
      </c>
      <c r="N42" s="46"/>
      <c r="O42" s="46">
        <v>2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40</v>
      </c>
      <c r="L43" s="35">
        <f t="shared" si="0"/>
        <v>30</v>
      </c>
      <c r="M43" s="36" t="str">
        <f t="shared" si="1"/>
        <v>OK</v>
      </c>
      <c r="N43" s="46"/>
      <c r="O43" s="46">
        <v>10</v>
      </c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8</v>
      </c>
      <c r="L44" s="35">
        <f t="shared" si="0"/>
        <v>7</v>
      </c>
      <c r="M44" s="36" t="str">
        <f t="shared" si="1"/>
        <v>OK</v>
      </c>
      <c r="N44" s="46"/>
      <c r="O44" s="46">
        <v>1</v>
      </c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50</v>
      </c>
      <c r="L45" s="35">
        <f t="shared" si="0"/>
        <v>30</v>
      </c>
      <c r="M45" s="36" t="str">
        <f t="shared" si="1"/>
        <v>OK</v>
      </c>
      <c r="N45" s="46"/>
      <c r="O45" s="46">
        <v>20</v>
      </c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2</v>
      </c>
      <c r="L46" s="35">
        <f t="shared" si="0"/>
        <v>2</v>
      </c>
      <c r="M46" s="36" t="str">
        <f t="shared" si="1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0"/>
        <v>1</v>
      </c>
      <c r="M47" s="36" t="str">
        <f t="shared" si="1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20</v>
      </c>
      <c r="L48" s="35">
        <f t="shared" si="0"/>
        <v>12</v>
      </c>
      <c r="M48" s="36" t="str">
        <f t="shared" si="1"/>
        <v>OK</v>
      </c>
      <c r="N48" s="46"/>
      <c r="O48" s="46">
        <v>8</v>
      </c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6</v>
      </c>
      <c r="L49" s="35">
        <f t="shared" si="0"/>
        <v>5</v>
      </c>
      <c r="M49" s="36" t="str">
        <f t="shared" si="1"/>
        <v>OK</v>
      </c>
      <c r="N49" s="46"/>
      <c r="O49" s="46">
        <v>1</v>
      </c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>K50-(SUM(N50:Y50))</f>
        <v>0</v>
      </c>
      <c r="M50" s="36" t="str">
        <f t="shared" si="1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0"/>
        <v>0</v>
      </c>
      <c r="M51" s="36" t="str">
        <f t="shared" si="1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0"/>
        <v>0</v>
      </c>
      <c r="M52" s="36" t="str">
        <f t="shared" si="1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0"/>
        <v>0</v>
      </c>
      <c r="M53" s="36" t="str">
        <f t="shared" si="1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v>30</v>
      </c>
      <c r="L54" s="35">
        <f t="shared" si="0"/>
        <v>22</v>
      </c>
      <c r="M54" s="36" t="str">
        <f t="shared" si="1"/>
        <v>OK</v>
      </c>
      <c r="N54" s="46"/>
      <c r="O54" s="46">
        <v>8</v>
      </c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6"/>
      <c r="O55" s="46"/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6"/>
      <c r="O56" s="46"/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6"/>
      <c r="O57" s="46"/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v>3</v>
      </c>
      <c r="L58" s="35">
        <f t="shared" si="0"/>
        <v>3</v>
      </c>
      <c r="M58" s="36" t="str">
        <f t="shared" si="1"/>
        <v>OK</v>
      </c>
      <c r="N58" s="46"/>
      <c r="O58" s="46"/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6"/>
      <c r="O59" s="46"/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6"/>
      <c r="O60" s="46"/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6"/>
      <c r="O61" s="46"/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6"/>
      <c r="O62" s="46"/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6"/>
      <c r="O63" s="46"/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1</v>
      </c>
      <c r="L64" s="35">
        <f t="shared" si="0"/>
        <v>1</v>
      </c>
      <c r="M64" s="36" t="str">
        <f t="shared" si="1"/>
        <v>OK</v>
      </c>
      <c r="N64" s="46"/>
      <c r="O64" s="46"/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1</v>
      </c>
      <c r="L65" s="35">
        <f t="shared" si="0"/>
        <v>1</v>
      </c>
      <c r="M65" s="36" t="str">
        <f t="shared" si="1"/>
        <v>OK</v>
      </c>
      <c r="N65" s="46"/>
      <c r="O65" s="46"/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6"/>
      <c r="O66" s="46"/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v>3</v>
      </c>
      <c r="L67" s="35">
        <f t="shared" si="0"/>
        <v>3</v>
      </c>
      <c r="M67" s="36" t="str">
        <f t="shared" si="1"/>
        <v>OK</v>
      </c>
      <c r="N67" s="46"/>
      <c r="O67" s="46"/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v>3</v>
      </c>
      <c r="L68" s="35">
        <f t="shared" si="0"/>
        <v>3</v>
      </c>
      <c r="M68" s="36" t="str">
        <f t="shared" si="1"/>
        <v>OK</v>
      </c>
      <c r="N68" s="46"/>
      <c r="O68" s="46"/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6"/>
      <c r="O69" s="46"/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/>
      <c r="O70" s="46"/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/>
      <c r="O71" s="46"/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/>
      <c r="O72" s="46"/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/>
      <c r="O73" s="46"/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4</v>
      </c>
      <c r="L74" s="35">
        <f t="shared" si="2"/>
        <v>4</v>
      </c>
      <c r="M74" s="36" t="str">
        <f t="shared" si="3"/>
        <v>OK</v>
      </c>
      <c r="N74" s="46"/>
      <c r="O74" s="46"/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10:Y74">
    <cfRule type="cellIs" dxfId="164" priority="4" stopIfTrue="1" operator="greaterThan">
      <formula>0</formula>
    </cfRule>
    <cfRule type="cellIs" dxfId="163" priority="5" stopIfTrue="1" operator="greaterThan">
      <formula>0</formula>
    </cfRule>
    <cfRule type="cellIs" dxfId="162" priority="6" stopIfTrue="1" operator="greaterThan">
      <formula>0</formula>
    </cfRule>
  </conditionalFormatting>
  <conditionalFormatting sqref="N5:Y9">
    <cfRule type="cellIs" dxfId="161" priority="1" stopIfTrue="1" operator="greaterThan">
      <formula>0</formula>
    </cfRule>
    <cfRule type="cellIs" dxfId="160" priority="2" stopIfTrue="1" operator="greaterThan">
      <formula>0</formula>
    </cfRule>
    <cfRule type="cellIs" dxfId="15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58" zoomScale="90" zoomScaleNormal="90" workbookViewId="0">
      <selection activeCell="N63" sqref="N63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139</v>
      </c>
      <c r="O1" s="53" t="s">
        <v>155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41773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8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17" si="0">K5-(SUM(N5:Y5))</f>
        <v>0</v>
      </c>
      <c r="M5" s="36" t="str">
        <f t="shared" ref="M5:M17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50</v>
      </c>
      <c r="L13" s="35">
        <f t="shared" si="0"/>
        <v>25</v>
      </c>
      <c r="M13" s="36" t="str">
        <f t="shared" si="1"/>
        <v>OK</v>
      </c>
      <c r="N13" s="49">
        <v>25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30</v>
      </c>
      <c r="L14" s="35">
        <f t="shared" si="0"/>
        <v>15</v>
      </c>
      <c r="M14" s="36" t="str">
        <f t="shared" si="1"/>
        <v>OK</v>
      </c>
      <c r="N14" s="49">
        <v>15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20</v>
      </c>
      <c r="L15" s="35">
        <f t="shared" si="0"/>
        <v>10</v>
      </c>
      <c r="M15" s="36" t="str">
        <f t="shared" si="1"/>
        <v>OK</v>
      </c>
      <c r="N15" s="49">
        <v>10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20</v>
      </c>
      <c r="L16" s="35">
        <f t="shared" si="0"/>
        <v>10</v>
      </c>
      <c r="M16" s="36" t="str">
        <f t="shared" si="1"/>
        <v>OK</v>
      </c>
      <c r="N16" s="49">
        <v>10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5</v>
      </c>
      <c r="M17" s="36" t="str">
        <f t="shared" si="1"/>
        <v>OK</v>
      </c>
      <c r="N17" s="49">
        <v>5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ref="L18:L73" si="2">K18-(SUM(N18:Y18))</f>
        <v>5</v>
      </c>
      <c r="M18" s="36" t="str">
        <f t="shared" ref="M18:M73" si="3">IF(L18&lt;0,"ATENÇÃO","OK")</f>
        <v>OK</v>
      </c>
      <c r="N18" s="49">
        <v>5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2"/>
        <v>0</v>
      </c>
      <c r="M22" s="36" t="str">
        <f t="shared" si="3"/>
        <v>OK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/>
      <c r="L23" s="35">
        <f t="shared" si="2"/>
        <v>0</v>
      </c>
      <c r="M23" s="36" t="str">
        <f t="shared" si="3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>
        <f t="shared" si="2"/>
        <v>0</v>
      </c>
      <c r="M24" s="36" t="str">
        <f t="shared" si="3"/>
        <v>OK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>
        <f t="shared" si="2"/>
        <v>0</v>
      </c>
      <c r="M25" s="36" t="str">
        <f t="shared" si="3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2"/>
        <v>0</v>
      </c>
      <c r="M26" s="36" t="str">
        <f t="shared" si="3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2"/>
        <v>0</v>
      </c>
      <c r="M27" s="36" t="str">
        <f t="shared" si="3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>
        <f t="shared" si="2"/>
        <v>0</v>
      </c>
      <c r="M28" s="36" t="str">
        <f t="shared" si="3"/>
        <v>OK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>
        <v>20</v>
      </c>
      <c r="L29" s="35">
        <f t="shared" si="2"/>
        <v>10</v>
      </c>
      <c r="M29" s="36" t="str">
        <f t="shared" si="3"/>
        <v>OK</v>
      </c>
      <c r="N29" s="49">
        <v>10</v>
      </c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30</v>
      </c>
      <c r="L30" s="35">
        <f t="shared" si="2"/>
        <v>15</v>
      </c>
      <c r="M30" s="36" t="str">
        <f t="shared" si="3"/>
        <v>OK</v>
      </c>
      <c r="N30" s="49">
        <v>15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100</v>
      </c>
      <c r="L35" s="35">
        <f t="shared" si="2"/>
        <v>50</v>
      </c>
      <c r="M35" s="36" t="str">
        <f t="shared" si="3"/>
        <v>OK</v>
      </c>
      <c r="N35" s="49">
        <v>50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10</v>
      </c>
      <c r="L36" s="35">
        <f t="shared" si="2"/>
        <v>5</v>
      </c>
      <c r="M36" s="36" t="str">
        <f t="shared" si="3"/>
        <v>OK</v>
      </c>
      <c r="N36" s="49">
        <v>5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2"/>
        <v>5</v>
      </c>
      <c r="M39" s="36" t="str">
        <f t="shared" si="3"/>
        <v>OK</v>
      </c>
      <c r="N39" s="49">
        <v>5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2</v>
      </c>
      <c r="L40" s="35">
        <f t="shared" si="2"/>
        <v>0</v>
      </c>
      <c r="M40" s="36" t="str">
        <f t="shared" si="3"/>
        <v>OK</v>
      </c>
      <c r="N40" s="49">
        <v>2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20</v>
      </c>
      <c r="L41" s="35">
        <f t="shared" si="2"/>
        <v>10</v>
      </c>
      <c r="M41" s="36" t="str">
        <f t="shared" si="3"/>
        <v>OK</v>
      </c>
      <c r="N41" s="49">
        <v>10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</v>
      </c>
      <c r="L42" s="35">
        <f t="shared" si="2"/>
        <v>2</v>
      </c>
      <c r="M42" s="36" t="str">
        <f t="shared" si="3"/>
        <v>OK</v>
      </c>
      <c r="N42" s="49">
        <v>3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2"/>
        <v>10</v>
      </c>
      <c r="M43" s="36" t="str">
        <f t="shared" si="3"/>
        <v>OK</v>
      </c>
      <c r="N43" s="49">
        <v>10</v>
      </c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5</v>
      </c>
      <c r="L44" s="35">
        <f t="shared" si="2"/>
        <v>2</v>
      </c>
      <c r="M44" s="36" t="str">
        <f t="shared" si="3"/>
        <v>OK</v>
      </c>
      <c r="N44" s="49">
        <v>3</v>
      </c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25</v>
      </c>
      <c r="L45" s="35">
        <f t="shared" si="2"/>
        <v>10</v>
      </c>
      <c r="M45" s="36" t="str">
        <f t="shared" si="3"/>
        <v>OK</v>
      </c>
      <c r="N45" s="49">
        <v>15</v>
      </c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v>2</v>
      </c>
      <c r="L46" s="35">
        <f t="shared" si="2"/>
        <v>1</v>
      </c>
      <c r="M46" s="36" t="str">
        <f t="shared" si="3"/>
        <v>OK</v>
      </c>
      <c r="N46" s="49">
        <v>1</v>
      </c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v>1</v>
      </c>
      <c r="L47" s="35">
        <f t="shared" si="2"/>
        <v>0</v>
      </c>
      <c r="M47" s="36" t="str">
        <f t="shared" si="3"/>
        <v>OK</v>
      </c>
      <c r="N47" s="49">
        <v>1</v>
      </c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-3</v>
      </c>
      <c r="M54" s="36" t="str">
        <f t="shared" si="3"/>
        <v>ATENÇÃO</v>
      </c>
      <c r="N54" s="46"/>
      <c r="O54" s="46">
        <v>3</v>
      </c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3</v>
      </c>
      <c r="L64" s="35">
        <f t="shared" si="2"/>
        <v>1</v>
      </c>
      <c r="M64" s="36" t="str">
        <f t="shared" si="3"/>
        <v>OK</v>
      </c>
      <c r="N64" s="46">
        <v>2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ref="L74" si="4">K74-(SUM(N74:Y74))</f>
        <v>0</v>
      </c>
      <c r="M74" s="36" t="str">
        <f t="shared" ref="M74" si="5">IF(L74&lt;0,"ATENÇÃO","OK")</f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P4:Y4 P10:Y74">
    <cfRule type="cellIs" dxfId="158" priority="34" stopIfTrue="1" operator="greaterThan">
      <formula>0</formula>
    </cfRule>
    <cfRule type="cellIs" dxfId="157" priority="35" stopIfTrue="1" operator="greaterThan">
      <formula>0</formula>
    </cfRule>
    <cfRule type="cellIs" dxfId="156" priority="36" stopIfTrue="1" operator="greaterThan">
      <formula>0</formula>
    </cfRule>
  </conditionalFormatting>
  <conditionalFormatting sqref="P5:Y9">
    <cfRule type="cellIs" dxfId="155" priority="31" stopIfTrue="1" operator="greaterThan">
      <formula>0</formula>
    </cfRule>
    <cfRule type="cellIs" dxfId="154" priority="32" stopIfTrue="1" operator="greaterThan">
      <formula>0</formula>
    </cfRule>
    <cfRule type="cellIs" dxfId="153" priority="33" stopIfTrue="1" operator="greaterThan">
      <formula>0</formula>
    </cfRule>
  </conditionalFormatting>
  <conditionalFormatting sqref="N4:O4 N10:O12 N19:O28 O13:O18 N31:O34 O29:O30 N37:O38 O35:O36 N48:O74 O39:O47">
    <cfRule type="cellIs" dxfId="23" priority="16" stopIfTrue="1" operator="greaterThan">
      <formula>0</formula>
    </cfRule>
    <cfRule type="cellIs" dxfId="22" priority="17" stopIfTrue="1" operator="greaterThan">
      <formula>0</formula>
    </cfRule>
    <cfRule type="cellIs" dxfId="21" priority="18" stopIfTrue="1" operator="greaterThan">
      <formula>0</formula>
    </cfRule>
  </conditionalFormatting>
  <conditionalFormatting sqref="N5:O9">
    <cfRule type="cellIs" dxfId="20" priority="13" stopIfTrue="1" operator="greaterThan">
      <formula>0</formula>
    </cfRule>
    <cfRule type="cellIs" dxfId="19" priority="14" stopIfTrue="1" operator="greaterThan">
      <formula>0</formula>
    </cfRule>
    <cfRule type="cellIs" dxfId="18" priority="15" stopIfTrue="1" operator="greaterThan">
      <formula>0</formula>
    </cfRule>
  </conditionalFormatting>
  <conditionalFormatting sqref="N13:N18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N29:N30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N35:N36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39:N47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73" zoomScale="90" zoomScaleNormal="90" workbookViewId="0">
      <selection activeCell="O4" sqref="O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0.5703125" style="10" bestFit="1" customWidth="1"/>
    <col min="6" max="6" width="7.710937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140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41821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17" si="0">K5-(SUM(N5:Y5))</f>
        <v>0</v>
      </c>
      <c r="M5" s="36" t="str">
        <f t="shared" ref="M5:M17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8</v>
      </c>
      <c r="L12" s="35">
        <f t="shared" si="0"/>
        <v>0</v>
      </c>
      <c r="M12" s="36" t="str">
        <f t="shared" si="1"/>
        <v>OK</v>
      </c>
      <c r="N12" s="46">
        <v>8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0</v>
      </c>
      <c r="M13" s="36" t="str">
        <f t="shared" si="1"/>
        <v>OK</v>
      </c>
      <c r="N13" s="46">
        <v>30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40</v>
      </c>
      <c r="L14" s="35">
        <f t="shared" si="0"/>
        <v>0</v>
      </c>
      <c r="M14" s="36" t="str">
        <f t="shared" si="1"/>
        <v>OK</v>
      </c>
      <c r="N14" s="46">
        <v>40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30</v>
      </c>
      <c r="L15" s="35">
        <f t="shared" si="0"/>
        <v>0</v>
      </c>
      <c r="M15" s="36" t="str">
        <f t="shared" si="1"/>
        <v>OK</v>
      </c>
      <c r="N15" s="46">
        <v>30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10</v>
      </c>
      <c r="L16" s="35">
        <f t="shared" si="0"/>
        <v>0</v>
      </c>
      <c r="M16" s="36" t="str">
        <f t="shared" si="1"/>
        <v>OK</v>
      </c>
      <c r="N16" s="46">
        <v>10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0</v>
      </c>
      <c r="M17" s="36" t="str">
        <f t="shared" si="1"/>
        <v>OK</v>
      </c>
      <c r="N17" s="46">
        <v>5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15</v>
      </c>
      <c r="L18" s="35">
        <f t="shared" ref="L18:L74" si="2">K18-(SUM(N18:Y18))</f>
        <v>0</v>
      </c>
      <c r="M18" s="36" t="str">
        <f t="shared" ref="M18:M74" si="3">IF(L18&lt;0,"ATENÇÃO","OK")</f>
        <v>OK</v>
      </c>
      <c r="N18" s="46">
        <v>15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>
        <f t="shared" si="2"/>
        <v>0</v>
      </c>
      <c r="M22" s="36" t="str">
        <f t="shared" si="3"/>
        <v>OK</v>
      </c>
      <c r="N22" s="46">
        <v>5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>
        <f t="shared" si="2"/>
        <v>0</v>
      </c>
      <c r="M23" s="36" t="str">
        <f t="shared" si="3"/>
        <v>OK</v>
      </c>
      <c r="N23" s="46">
        <v>5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5</v>
      </c>
      <c r="L24" s="35">
        <f t="shared" si="2"/>
        <v>0</v>
      </c>
      <c r="M24" s="36" t="str">
        <f t="shared" si="3"/>
        <v>OK</v>
      </c>
      <c r="N24" s="46">
        <v>5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>
        <f t="shared" si="2"/>
        <v>0</v>
      </c>
      <c r="M25" s="36" t="str">
        <f t="shared" si="3"/>
        <v>OK</v>
      </c>
      <c r="N25" s="46">
        <v>5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>
        <f t="shared" si="2"/>
        <v>0</v>
      </c>
      <c r="M26" s="36" t="str">
        <f t="shared" si="3"/>
        <v>OK</v>
      </c>
      <c r="N26" s="46">
        <v>5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>
        <f t="shared" si="2"/>
        <v>0</v>
      </c>
      <c r="M27" s="36" t="str">
        <f t="shared" si="3"/>
        <v>OK</v>
      </c>
      <c r="N27" s="46">
        <v>5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>
        <f t="shared" si="2"/>
        <v>0</v>
      </c>
      <c r="M28" s="36" t="str">
        <f t="shared" si="3"/>
        <v>OK</v>
      </c>
      <c r="N28" s="46">
        <v>5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40</v>
      </c>
      <c r="L30" s="35">
        <f t="shared" si="2"/>
        <v>0</v>
      </c>
      <c r="M30" s="36" t="str">
        <f t="shared" si="3"/>
        <v>OK</v>
      </c>
      <c r="N30" s="46">
        <v>40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2</v>
      </c>
      <c r="L34" s="35">
        <f t="shared" si="2"/>
        <v>0</v>
      </c>
      <c r="M34" s="36" t="str">
        <f t="shared" si="3"/>
        <v>OK</v>
      </c>
      <c r="N34" s="46">
        <v>2</v>
      </c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10</v>
      </c>
      <c r="L35" s="35">
        <f t="shared" si="2"/>
        <v>0</v>
      </c>
      <c r="M35" s="36" t="str">
        <f t="shared" si="3"/>
        <v>OK</v>
      </c>
      <c r="N35" s="46">
        <v>10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10</v>
      </c>
      <c r="L36" s="35">
        <f t="shared" si="2"/>
        <v>0</v>
      </c>
      <c r="M36" s="36" t="str">
        <f t="shared" si="3"/>
        <v>OK</v>
      </c>
      <c r="N36" s="46">
        <v>10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10</v>
      </c>
      <c r="L39" s="35">
        <f t="shared" si="2"/>
        <v>0</v>
      </c>
      <c r="M39" s="36" t="str">
        <f t="shared" si="3"/>
        <v>OK</v>
      </c>
      <c r="N39" s="46">
        <v>10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10</v>
      </c>
      <c r="L40" s="35">
        <f t="shared" si="2"/>
        <v>0</v>
      </c>
      <c r="M40" s="36" t="str">
        <f t="shared" si="3"/>
        <v>OK</v>
      </c>
      <c r="N40" s="46">
        <v>10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10</v>
      </c>
      <c r="L41" s="35">
        <f t="shared" si="2"/>
        <v>0</v>
      </c>
      <c r="M41" s="36" t="str">
        <f t="shared" si="3"/>
        <v>OK</v>
      </c>
      <c r="N41" s="46">
        <v>10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5</v>
      </c>
      <c r="L42" s="35">
        <f t="shared" si="2"/>
        <v>0</v>
      </c>
      <c r="M42" s="36" t="str">
        <f t="shared" si="3"/>
        <v>OK</v>
      </c>
      <c r="N42" s="46">
        <v>5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10</v>
      </c>
      <c r="L43" s="35">
        <f t="shared" si="2"/>
        <v>0</v>
      </c>
      <c r="M43" s="36" t="str">
        <f t="shared" si="3"/>
        <v>OK</v>
      </c>
      <c r="N43" s="46">
        <v>10</v>
      </c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10</v>
      </c>
      <c r="L44" s="35">
        <f t="shared" si="2"/>
        <v>0</v>
      </c>
      <c r="M44" s="36" t="str">
        <f t="shared" si="3"/>
        <v>OK</v>
      </c>
      <c r="N44" s="46">
        <v>10</v>
      </c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15</v>
      </c>
      <c r="L45" s="35">
        <f t="shared" si="2"/>
        <v>5</v>
      </c>
      <c r="M45" s="36" t="str">
        <f t="shared" si="3"/>
        <v>OK</v>
      </c>
      <c r="N45" s="46">
        <v>10</v>
      </c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v>2</v>
      </c>
      <c r="L64" s="35">
        <f t="shared" si="2"/>
        <v>0</v>
      </c>
      <c r="M64" s="36" t="str">
        <f t="shared" si="3"/>
        <v>OK</v>
      </c>
      <c r="N64" s="46">
        <v>2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v>1</v>
      </c>
      <c r="L65" s="35">
        <f t="shared" si="2"/>
        <v>0</v>
      </c>
      <c r="M65" s="36" t="str">
        <f t="shared" si="3"/>
        <v>OK</v>
      </c>
      <c r="N65" s="46">
        <v>1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v>1</v>
      </c>
      <c r="L66" s="35">
        <f t="shared" si="2"/>
        <v>0</v>
      </c>
      <c r="M66" s="36" t="str">
        <f t="shared" si="3"/>
        <v>OK</v>
      </c>
      <c r="N66" s="46">
        <v>1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v>1</v>
      </c>
      <c r="L69" s="35">
        <f t="shared" si="2"/>
        <v>0</v>
      </c>
      <c r="M69" s="36" t="str">
        <f t="shared" si="3"/>
        <v>OK</v>
      </c>
      <c r="N69" s="46">
        <v>1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v>1</v>
      </c>
      <c r="L70" s="35">
        <f t="shared" si="2"/>
        <v>0</v>
      </c>
      <c r="M70" s="36" t="str">
        <f t="shared" si="3"/>
        <v>OK</v>
      </c>
      <c r="N70" s="46">
        <v>1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v>4</v>
      </c>
      <c r="L74" s="35">
        <f t="shared" si="2"/>
        <v>0</v>
      </c>
      <c r="M74" s="36" t="str">
        <f t="shared" si="3"/>
        <v>OK</v>
      </c>
      <c r="N74" s="46">
        <v>4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 O10:Y74">
    <cfRule type="cellIs" dxfId="140" priority="10" stopIfTrue="1" operator="greaterThan">
      <formula>0</formula>
    </cfRule>
    <cfRule type="cellIs" dxfId="139" priority="11" stopIfTrue="1" operator="greaterThan">
      <formula>0</formula>
    </cfRule>
    <cfRule type="cellIs" dxfId="138" priority="12" stopIfTrue="1" operator="greaterThan">
      <formula>0</formula>
    </cfRule>
  </conditionalFormatting>
  <conditionalFormatting sqref="O5:Y9">
    <cfRule type="cellIs" dxfId="137" priority="7" stopIfTrue="1" operator="greaterThan">
      <formula>0</formula>
    </cfRule>
    <cfRule type="cellIs" dxfId="136" priority="8" stopIfTrue="1" operator="greaterThan">
      <formula>0</formula>
    </cfRule>
    <cfRule type="cellIs" dxfId="135" priority="9" stopIfTrue="1" operator="greaterThan">
      <formula>0</formula>
    </cfRule>
  </conditionalFormatting>
  <conditionalFormatting sqref="N4 N10:N74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conditionalFormatting sqref="N5:N9">
    <cfRule type="cellIs" dxfId="131" priority="1" stopIfTrue="1" operator="greaterThan">
      <formula>0</formula>
    </cfRule>
    <cfRule type="cellIs" dxfId="130" priority="2" stopIfTrue="1" operator="greaterThan">
      <formula>0</formula>
    </cfRule>
    <cfRule type="cellIs" dxfId="12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J82" sqref="J82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71" bestFit="1" customWidth="1"/>
    <col min="15" max="15" width="12" style="71" customWidth="1"/>
    <col min="16" max="16" width="12.140625" style="71" customWidth="1"/>
    <col min="17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144</v>
      </c>
      <c r="O1" s="53" t="s">
        <v>145</v>
      </c>
      <c r="P1" s="53" t="s">
        <v>146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 t="s">
        <v>147</v>
      </c>
      <c r="O3" s="44">
        <v>41857</v>
      </c>
      <c r="P3" s="44">
        <v>41872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</v>
      </c>
      <c r="L12" s="35">
        <f t="shared" si="0"/>
        <v>2</v>
      </c>
      <c r="M12" s="36" t="str">
        <f t="shared" si="1"/>
        <v>OK</v>
      </c>
      <c r="N12" s="68">
        <v>1</v>
      </c>
      <c r="O12" s="49">
        <v>0</v>
      </c>
      <c r="P12" s="69"/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24</v>
      </c>
      <c r="M13" s="36" t="str">
        <f t="shared" si="1"/>
        <v>OK</v>
      </c>
      <c r="N13" s="68">
        <v>5</v>
      </c>
      <c r="O13" s="49">
        <v>0</v>
      </c>
      <c r="P13" s="68">
        <v>1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40</v>
      </c>
      <c r="L14" s="35">
        <f t="shared" si="0"/>
        <v>22</v>
      </c>
      <c r="M14" s="36" t="str">
        <f t="shared" si="1"/>
        <v>OK</v>
      </c>
      <c r="N14" s="68">
        <v>15</v>
      </c>
      <c r="O14" s="49">
        <v>0</v>
      </c>
      <c r="P14" s="68">
        <v>3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6</v>
      </c>
      <c r="M15" s="36" t="str">
        <f t="shared" si="1"/>
        <v>OK</v>
      </c>
      <c r="N15" s="68">
        <v>4</v>
      </c>
      <c r="O15" s="49">
        <v>0</v>
      </c>
      <c r="P15" s="69"/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68">
        <v>0</v>
      </c>
      <c r="O16" s="49">
        <v>0</v>
      </c>
      <c r="P16" s="69"/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68">
        <v>0</v>
      </c>
      <c r="O17" s="49">
        <v>0</v>
      </c>
      <c r="P17" s="69"/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20</v>
      </c>
      <c r="L18" s="35">
        <f t="shared" ref="L18:L19" si="2">K18-(SUM(N18:Y18))</f>
        <v>19</v>
      </c>
      <c r="M18" s="36" t="str">
        <f t="shared" ref="M18:M19" si="3">IF(L18&lt;0,"ATENÇÃO","OK")</f>
        <v>OK</v>
      </c>
      <c r="N18" s="68">
        <v>0</v>
      </c>
      <c r="O18" s="49">
        <v>0</v>
      </c>
      <c r="P18" s="68">
        <v>1</v>
      </c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68">
        <v>0</v>
      </c>
      <c r="O19" s="49">
        <v>0</v>
      </c>
      <c r="P19" s="68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ref="L20:L74" si="4">K20-(SUM(N20:Y20))</f>
        <v>0</v>
      </c>
      <c r="M20" s="36" t="str">
        <f t="shared" ref="M20:M74" si="5">IF(L20&lt;0,"ATENÇÃO","OK")</f>
        <v>OK</v>
      </c>
      <c r="N20" s="68">
        <v>0</v>
      </c>
      <c r="O20" s="49">
        <v>0</v>
      </c>
      <c r="P20" s="68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4"/>
        <v>0</v>
      </c>
      <c r="M21" s="36" t="str">
        <f t="shared" si="5"/>
        <v>OK</v>
      </c>
      <c r="N21" s="68">
        <v>0</v>
      </c>
      <c r="O21" s="49">
        <v>0</v>
      </c>
      <c r="P21" s="68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>
        <f t="shared" si="4"/>
        <v>4</v>
      </c>
      <c r="M22" s="36" t="str">
        <f t="shared" si="5"/>
        <v>OK</v>
      </c>
      <c r="N22" s="68">
        <v>0</v>
      </c>
      <c r="O22" s="49">
        <v>0</v>
      </c>
      <c r="P22" s="68">
        <v>1</v>
      </c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>
        <f t="shared" si="4"/>
        <v>17</v>
      </c>
      <c r="M23" s="36" t="str">
        <f t="shared" si="5"/>
        <v>OK</v>
      </c>
      <c r="N23" s="68">
        <v>3</v>
      </c>
      <c r="O23" s="49">
        <v>0</v>
      </c>
      <c r="P23" s="69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20</v>
      </c>
      <c r="L24" s="35">
        <f t="shared" si="4"/>
        <v>18</v>
      </c>
      <c r="M24" s="36" t="str">
        <f t="shared" si="5"/>
        <v>OK</v>
      </c>
      <c r="N24" s="68">
        <v>2</v>
      </c>
      <c r="O24" s="49">
        <v>0</v>
      </c>
      <c r="P24" s="69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20</v>
      </c>
      <c r="L25" s="35">
        <f t="shared" si="4"/>
        <v>20</v>
      </c>
      <c r="M25" s="36" t="str">
        <f t="shared" si="5"/>
        <v>OK</v>
      </c>
      <c r="N25" s="68">
        <v>0</v>
      </c>
      <c r="O25" s="49">
        <v>0</v>
      </c>
      <c r="P25" s="69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10</v>
      </c>
      <c r="L26" s="35">
        <f t="shared" si="4"/>
        <v>10</v>
      </c>
      <c r="M26" s="36" t="str">
        <f t="shared" si="5"/>
        <v>OK</v>
      </c>
      <c r="N26" s="68">
        <v>0</v>
      </c>
      <c r="O26" s="49">
        <v>0</v>
      </c>
      <c r="P26" s="69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10</v>
      </c>
      <c r="L27" s="35">
        <f t="shared" si="4"/>
        <v>10</v>
      </c>
      <c r="M27" s="36" t="str">
        <f t="shared" si="5"/>
        <v>OK</v>
      </c>
      <c r="N27" s="68">
        <v>0</v>
      </c>
      <c r="O27" s="49">
        <v>0</v>
      </c>
      <c r="P27" s="69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30</v>
      </c>
      <c r="L28" s="35">
        <f t="shared" si="4"/>
        <v>29</v>
      </c>
      <c r="M28" s="36" t="str">
        <f t="shared" si="5"/>
        <v>OK</v>
      </c>
      <c r="N28" s="68">
        <v>0</v>
      </c>
      <c r="O28" s="49">
        <v>0</v>
      </c>
      <c r="P28" s="68">
        <v>1</v>
      </c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4"/>
        <v>0</v>
      </c>
      <c r="M29" s="36" t="str">
        <f t="shared" si="5"/>
        <v>OK</v>
      </c>
      <c r="N29" s="68">
        <v>0</v>
      </c>
      <c r="O29" s="49">
        <v>0</v>
      </c>
      <c r="P29" s="68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>
        <f t="shared" si="4"/>
        <v>77</v>
      </c>
      <c r="M30" s="36" t="str">
        <f t="shared" si="5"/>
        <v>OK</v>
      </c>
      <c r="N30" s="68">
        <v>23</v>
      </c>
      <c r="O30" s="49">
        <v>0</v>
      </c>
      <c r="P30" s="69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5</v>
      </c>
      <c r="L31" s="35">
        <f t="shared" si="4"/>
        <v>5</v>
      </c>
      <c r="M31" s="36" t="str">
        <f t="shared" si="5"/>
        <v>OK</v>
      </c>
      <c r="N31" s="68"/>
      <c r="O31" s="49">
        <v>0</v>
      </c>
      <c r="P31" s="69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>
        <f t="shared" si="4"/>
        <v>5</v>
      </c>
      <c r="M32" s="36" t="str">
        <f t="shared" si="5"/>
        <v>OK</v>
      </c>
      <c r="N32" s="68"/>
      <c r="O32" s="49">
        <v>0</v>
      </c>
      <c r="P32" s="69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4"/>
        <v>0</v>
      </c>
      <c r="M33" s="36" t="str">
        <f t="shared" si="5"/>
        <v>OK</v>
      </c>
      <c r="N33" s="68"/>
      <c r="O33" s="49">
        <v>0</v>
      </c>
      <c r="P33" s="68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4"/>
        <v>0</v>
      </c>
      <c r="M34" s="36" t="str">
        <f t="shared" si="5"/>
        <v>OK</v>
      </c>
      <c r="N34" s="68"/>
      <c r="O34" s="49">
        <v>0</v>
      </c>
      <c r="P34" s="68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v>150</v>
      </c>
      <c r="L35" s="35">
        <f t="shared" si="4"/>
        <v>103</v>
      </c>
      <c r="M35" s="36" t="str">
        <f t="shared" si="5"/>
        <v>OK</v>
      </c>
      <c r="N35" s="68">
        <v>33</v>
      </c>
      <c r="O35" s="49">
        <v>6</v>
      </c>
      <c r="P35" s="68">
        <v>8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v>30</v>
      </c>
      <c r="L36" s="35">
        <f t="shared" si="4"/>
        <v>26</v>
      </c>
      <c r="M36" s="36" t="str">
        <f t="shared" si="5"/>
        <v>OK</v>
      </c>
      <c r="N36" s="70">
        <v>1</v>
      </c>
      <c r="O36" s="49">
        <v>3</v>
      </c>
      <c r="P36" s="69"/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4"/>
        <v>0</v>
      </c>
      <c r="M37" s="36" t="str">
        <f t="shared" si="5"/>
        <v>OK</v>
      </c>
      <c r="N37" s="70"/>
      <c r="O37" s="49">
        <v>0</v>
      </c>
      <c r="P37" s="68"/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4"/>
        <v>0</v>
      </c>
      <c r="M38" s="36" t="str">
        <f t="shared" si="5"/>
        <v>OK</v>
      </c>
      <c r="N38" s="70"/>
      <c r="O38" s="49">
        <v>0</v>
      </c>
      <c r="P38" s="68"/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v>30</v>
      </c>
      <c r="L39" s="35">
        <f t="shared" si="4"/>
        <v>12</v>
      </c>
      <c r="M39" s="36" t="str">
        <f t="shared" si="5"/>
        <v>OK</v>
      </c>
      <c r="N39" s="70">
        <v>12</v>
      </c>
      <c r="O39" s="49">
        <v>2</v>
      </c>
      <c r="P39" s="68">
        <v>4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v>15</v>
      </c>
      <c r="L40" s="35">
        <f t="shared" si="4"/>
        <v>14</v>
      </c>
      <c r="M40" s="36" t="str">
        <f t="shared" si="5"/>
        <v>OK</v>
      </c>
      <c r="N40" s="70"/>
      <c r="O40" s="49">
        <v>1</v>
      </c>
      <c r="P40" s="69"/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v>30</v>
      </c>
      <c r="L41" s="35">
        <f t="shared" si="4"/>
        <v>30</v>
      </c>
      <c r="M41" s="36" t="str">
        <f t="shared" si="5"/>
        <v>OK</v>
      </c>
      <c r="N41" s="70"/>
      <c r="O41" s="49">
        <v>0</v>
      </c>
      <c r="P41" s="69"/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v>20</v>
      </c>
      <c r="L42" s="35">
        <f t="shared" si="4"/>
        <v>19</v>
      </c>
      <c r="M42" s="36" t="str">
        <f t="shared" si="5"/>
        <v>OK</v>
      </c>
      <c r="N42" s="70">
        <v>1</v>
      </c>
      <c r="O42" s="49">
        <v>0</v>
      </c>
      <c r="P42" s="69"/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v>20</v>
      </c>
      <c r="L43" s="35">
        <f t="shared" si="4"/>
        <v>19</v>
      </c>
      <c r="M43" s="36" t="str">
        <f t="shared" si="5"/>
        <v>OK</v>
      </c>
      <c r="N43" s="70"/>
      <c r="O43" s="49">
        <v>1</v>
      </c>
      <c r="P43" s="69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v>30</v>
      </c>
      <c r="L44" s="35">
        <f t="shared" si="4"/>
        <v>30</v>
      </c>
      <c r="M44" s="36" t="str">
        <f t="shared" si="5"/>
        <v>OK</v>
      </c>
      <c r="N44" s="70"/>
      <c r="O44" s="49">
        <v>0</v>
      </c>
      <c r="P44" s="69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v>20</v>
      </c>
      <c r="L45" s="35">
        <f t="shared" si="4"/>
        <v>15</v>
      </c>
      <c r="M45" s="36" t="str">
        <f t="shared" si="5"/>
        <v>OK</v>
      </c>
      <c r="N45" s="70">
        <v>5</v>
      </c>
      <c r="O45" s="49">
        <v>0</v>
      </c>
      <c r="P45" s="69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4"/>
        <v>0</v>
      </c>
      <c r="M46" s="36" t="str">
        <f t="shared" si="5"/>
        <v>OK</v>
      </c>
      <c r="N46" s="70"/>
      <c r="O46" s="49">
        <v>0</v>
      </c>
      <c r="P46" s="68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4"/>
        <v>0</v>
      </c>
      <c r="M47" s="36" t="str">
        <f t="shared" si="5"/>
        <v>OK</v>
      </c>
      <c r="N47" s="70"/>
      <c r="O47" s="49">
        <v>0</v>
      </c>
      <c r="P47" s="68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v>50</v>
      </c>
      <c r="L48" s="35">
        <f t="shared" si="4"/>
        <v>43</v>
      </c>
      <c r="M48" s="36" t="str">
        <f t="shared" si="5"/>
        <v>OK</v>
      </c>
      <c r="N48" s="70">
        <v>6</v>
      </c>
      <c r="O48" s="49">
        <v>0</v>
      </c>
      <c r="P48" s="68">
        <v>1</v>
      </c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v>20</v>
      </c>
      <c r="L49" s="35">
        <f t="shared" si="4"/>
        <v>19</v>
      </c>
      <c r="M49" s="36" t="str">
        <f t="shared" si="5"/>
        <v>OK</v>
      </c>
      <c r="N49" s="70">
        <v>1</v>
      </c>
      <c r="O49" s="49">
        <v>0</v>
      </c>
      <c r="P49" s="67">
        <v>0</v>
      </c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v>15</v>
      </c>
      <c r="L50" s="35">
        <f t="shared" si="4"/>
        <v>8</v>
      </c>
      <c r="M50" s="36" t="str">
        <f t="shared" si="5"/>
        <v>OK</v>
      </c>
      <c r="N50" s="70">
        <v>7</v>
      </c>
      <c r="O50" s="49">
        <v>0</v>
      </c>
      <c r="P50" s="67">
        <v>0</v>
      </c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4"/>
        <v>0</v>
      </c>
      <c r="M51" s="36" t="str">
        <f t="shared" si="5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4"/>
        <v>0</v>
      </c>
      <c r="M52" s="36" t="str">
        <f t="shared" si="5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4"/>
        <v>0</v>
      </c>
      <c r="M53" s="36" t="str">
        <f t="shared" si="5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4"/>
        <v>0</v>
      </c>
      <c r="M54" s="36" t="str">
        <f t="shared" si="5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4"/>
        <v>0</v>
      </c>
      <c r="M55" s="36" t="str">
        <f t="shared" si="5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4"/>
        <v>0</v>
      </c>
      <c r="M56" s="36" t="str">
        <f t="shared" si="5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4"/>
        <v>0</v>
      </c>
      <c r="M57" s="36" t="str">
        <f t="shared" si="5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4"/>
        <v>0</v>
      </c>
      <c r="M58" s="36" t="str">
        <f t="shared" si="5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4"/>
        <v>0</v>
      </c>
      <c r="M59" s="36" t="str">
        <f t="shared" si="5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4"/>
        <v>0</v>
      </c>
      <c r="M60" s="36" t="str">
        <f t="shared" si="5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4"/>
        <v>0</v>
      </c>
      <c r="M61" s="36" t="str">
        <f t="shared" si="5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4"/>
        <v>0</v>
      </c>
      <c r="M62" s="36" t="str">
        <f t="shared" si="5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4"/>
        <v>0</v>
      </c>
      <c r="M63" s="36" t="str">
        <f t="shared" si="5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4"/>
        <v>0</v>
      </c>
      <c r="M64" s="36" t="str">
        <f t="shared" si="5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4"/>
        <v>0</v>
      </c>
      <c r="M65" s="36" t="str">
        <f t="shared" si="5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4"/>
        <v>0</v>
      </c>
      <c r="M66" s="36" t="str">
        <f t="shared" si="5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4"/>
        <v>0</v>
      </c>
      <c r="M67" s="36" t="str">
        <f t="shared" si="5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4"/>
        <v>0</v>
      </c>
      <c r="M68" s="36" t="str">
        <f t="shared" si="5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4"/>
        <v>0</v>
      </c>
      <c r="M69" s="36" t="str">
        <f t="shared" si="5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4"/>
        <v>0</v>
      </c>
      <c r="M70" s="36" t="str">
        <f t="shared" si="5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4"/>
        <v>0</v>
      </c>
      <c r="M71" s="36" t="str">
        <f t="shared" si="5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4"/>
        <v>0</v>
      </c>
      <c r="M72" s="36" t="str">
        <f t="shared" si="5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4"/>
        <v>0</v>
      </c>
      <c r="M73" s="36" t="str">
        <f t="shared" si="5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4"/>
        <v>0</v>
      </c>
      <c r="M74" s="36" t="str">
        <f t="shared" si="5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72"/>
      <c r="O81" s="72"/>
      <c r="P81" s="72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72"/>
      <c r="O82" s="72"/>
      <c r="P82" s="72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72"/>
      <c r="O83" s="72"/>
      <c r="P83" s="72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72"/>
      <c r="O84" s="72"/>
      <c r="P84" s="72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72"/>
      <c r="O85" s="72"/>
      <c r="P85" s="72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72"/>
      <c r="O86" s="72"/>
      <c r="P86" s="72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72"/>
      <c r="O87" s="72"/>
      <c r="P87" s="72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72"/>
      <c r="O88" s="72"/>
      <c r="P88" s="72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72"/>
      <c r="O89" s="72"/>
      <c r="P89" s="72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72"/>
      <c r="O90" s="72"/>
      <c r="P90" s="72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72"/>
      <c r="O91" s="72"/>
      <c r="P91" s="72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72"/>
      <c r="O92" s="72"/>
      <c r="P92" s="72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72"/>
      <c r="O93" s="72"/>
      <c r="P93" s="72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72"/>
      <c r="O94" s="72"/>
      <c r="P94" s="72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72"/>
      <c r="O95" s="72"/>
      <c r="P95" s="72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72"/>
      <c r="O96" s="72"/>
      <c r="P96" s="72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72"/>
      <c r="O97" s="72"/>
      <c r="P97" s="72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72"/>
      <c r="O98" s="72"/>
      <c r="P98" s="72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72"/>
      <c r="O99" s="72"/>
      <c r="P99" s="72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72"/>
      <c r="O100" s="72"/>
      <c r="P100" s="72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72"/>
      <c r="O101" s="72"/>
      <c r="P101" s="72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72"/>
      <c r="O102" s="72"/>
      <c r="P102" s="72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72"/>
      <c r="O103" s="72"/>
      <c r="P103" s="72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72"/>
      <c r="O104" s="72"/>
      <c r="P104" s="72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72"/>
      <c r="O105" s="72"/>
      <c r="P105" s="72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72"/>
      <c r="O106" s="72"/>
      <c r="P106" s="72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72"/>
      <c r="O107" s="72"/>
      <c r="P107" s="72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72"/>
      <c r="O108" s="72"/>
      <c r="P108" s="72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72"/>
      <c r="O109" s="72"/>
      <c r="P109" s="72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72"/>
      <c r="O110" s="72"/>
      <c r="P110" s="72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72"/>
      <c r="O111" s="72"/>
      <c r="P111" s="72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72"/>
      <c r="O112" s="72"/>
      <c r="P112" s="72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72"/>
      <c r="O113" s="72"/>
      <c r="P113" s="72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72"/>
      <c r="O114" s="72"/>
      <c r="P114" s="72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72"/>
      <c r="O115" s="72"/>
      <c r="P115" s="72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72"/>
      <c r="O116" s="72"/>
      <c r="P116" s="72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72"/>
      <c r="O117" s="72"/>
      <c r="P117" s="72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72"/>
      <c r="O118" s="72"/>
      <c r="P118" s="72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72"/>
      <c r="O119" s="72"/>
      <c r="P119" s="72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72"/>
      <c r="O120" s="72"/>
      <c r="P120" s="72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72"/>
      <c r="O121" s="72"/>
      <c r="P121" s="72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72"/>
      <c r="O122" s="72"/>
      <c r="P122" s="72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72"/>
      <c r="O123" s="72"/>
      <c r="P123" s="72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72"/>
      <c r="O124" s="72"/>
      <c r="P124" s="72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72"/>
      <c r="O125" s="72"/>
      <c r="P125" s="72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72"/>
      <c r="O126" s="72"/>
      <c r="P126" s="72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72"/>
      <c r="O127" s="72"/>
      <c r="P127" s="72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72"/>
      <c r="O128" s="72"/>
      <c r="P128" s="72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72"/>
      <c r="O129" s="72"/>
      <c r="P129" s="72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72"/>
      <c r="O130" s="72"/>
      <c r="P130" s="72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72"/>
      <c r="O131" s="72"/>
      <c r="P131" s="72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72"/>
      <c r="O132" s="72"/>
      <c r="P132" s="72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72"/>
      <c r="O133" s="72"/>
      <c r="P133" s="72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72"/>
      <c r="O134" s="72"/>
      <c r="P134" s="72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72"/>
      <c r="O135" s="72"/>
      <c r="P135" s="72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72"/>
      <c r="O136" s="72"/>
      <c r="P136" s="72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72"/>
      <c r="O137" s="72"/>
      <c r="P137" s="72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72"/>
      <c r="O138" s="72"/>
      <c r="P138" s="72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72"/>
      <c r="O139" s="72"/>
      <c r="P139" s="72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72"/>
      <c r="O140" s="72"/>
      <c r="P140" s="72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72"/>
      <c r="O141" s="72"/>
      <c r="P141" s="72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72"/>
      <c r="O142" s="72"/>
      <c r="P142" s="72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72"/>
      <c r="O143" s="72"/>
      <c r="P143" s="72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72"/>
      <c r="O144" s="72"/>
      <c r="P144" s="72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72"/>
      <c r="O145" s="72"/>
      <c r="P145" s="72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72"/>
      <c r="O146" s="72"/>
      <c r="P146" s="72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72"/>
      <c r="O147" s="72"/>
      <c r="P147" s="72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72"/>
      <c r="O148" s="72"/>
      <c r="P148" s="72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72"/>
      <c r="O149" s="72"/>
      <c r="P149" s="72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72"/>
      <c r="O150" s="72"/>
      <c r="P150" s="72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72"/>
      <c r="O151" s="72"/>
      <c r="P151" s="72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72"/>
      <c r="O152" s="72"/>
      <c r="P152" s="72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72"/>
      <c r="O153" s="72"/>
      <c r="P153" s="72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72"/>
      <c r="O154" s="72"/>
      <c r="P154" s="72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72"/>
      <c r="O155" s="72"/>
      <c r="P155" s="72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72"/>
      <c r="O156" s="72"/>
      <c r="P156" s="72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72"/>
      <c r="O157" s="72"/>
      <c r="P157" s="72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72"/>
      <c r="O158" s="72"/>
      <c r="P158" s="72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72"/>
      <c r="O159" s="72"/>
      <c r="P159" s="72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72"/>
      <c r="O160" s="72"/>
      <c r="P160" s="72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72"/>
      <c r="O161" s="72"/>
      <c r="P161" s="72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72"/>
      <c r="O162" s="72"/>
      <c r="P162" s="72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72"/>
      <c r="O163" s="72"/>
      <c r="P163" s="72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72"/>
      <c r="O164" s="72"/>
      <c r="P164" s="72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72"/>
      <c r="O165" s="72"/>
      <c r="P165" s="72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Q4:Y4 Q10:Y74">
    <cfRule type="cellIs" dxfId="128" priority="10" stopIfTrue="1" operator="greaterThan">
      <formula>0</formula>
    </cfRule>
    <cfRule type="cellIs" dxfId="127" priority="11" stopIfTrue="1" operator="greaterThan">
      <formula>0</formula>
    </cfRule>
    <cfRule type="cellIs" dxfId="126" priority="12" stopIfTrue="1" operator="greaterThan">
      <formula>0</formula>
    </cfRule>
  </conditionalFormatting>
  <conditionalFormatting sqref="Q5:Y9">
    <cfRule type="cellIs" dxfId="125" priority="7" stopIfTrue="1" operator="greaterThan">
      <formula>0</formula>
    </cfRule>
    <cfRule type="cellIs" dxfId="124" priority="8" stopIfTrue="1" operator="greaterThan">
      <formula>0</formula>
    </cfRule>
    <cfRule type="cellIs" dxfId="123" priority="9" stopIfTrue="1" operator="greaterThan">
      <formula>0</formula>
    </cfRule>
  </conditionalFormatting>
  <conditionalFormatting sqref="N4:P4 N10:P74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N5:P9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55" zoomScale="90" zoomScaleNormal="90" workbookViewId="0">
      <selection activeCell="N1" sqref="N1:N1048576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154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41887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v>5</v>
      </c>
      <c r="L9" s="35">
        <f t="shared" si="0"/>
        <v>5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5</v>
      </c>
      <c r="L12" s="35">
        <f t="shared" si="0"/>
        <v>5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20</v>
      </c>
      <c r="M13" s="36" t="str">
        <f t="shared" si="1"/>
        <v>OK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30</v>
      </c>
      <c r="L14" s="35">
        <f t="shared" si="0"/>
        <v>15</v>
      </c>
      <c r="M14" s="36" t="str">
        <f t="shared" si="1"/>
        <v>OK</v>
      </c>
      <c r="N14" s="46">
        <v>15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5</v>
      </c>
      <c r="L15" s="35">
        <f t="shared" si="0"/>
        <v>5</v>
      </c>
      <c r="M15" s="36" t="str">
        <f t="shared" si="1"/>
        <v>OK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>
        <f t="shared" ref="L18:L74" si="2">K18-(SUM(N18:Y18))</f>
        <v>0</v>
      </c>
      <c r="M18" s="36" t="str">
        <f t="shared" ref="M18:M74" si="3">IF(L18&lt;0,"ATENÇÃO","OK")</f>
        <v>OK</v>
      </c>
      <c r="N18" s="46">
        <v>5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>
        <f t="shared" si="2"/>
        <v>5</v>
      </c>
      <c r="M22" s="36" t="str">
        <f t="shared" si="3"/>
        <v>OK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>
        <f t="shared" si="2"/>
        <v>20</v>
      </c>
      <c r="M23" s="36" t="str">
        <f t="shared" si="3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30</v>
      </c>
      <c r="L24" s="35">
        <f t="shared" si="2"/>
        <v>30</v>
      </c>
      <c r="M24" s="36" t="str">
        <f t="shared" si="3"/>
        <v>OK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>
        <f t="shared" si="2"/>
        <v>5</v>
      </c>
      <c r="M25" s="36" t="str">
        <f t="shared" si="3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>
        <f t="shared" si="2"/>
        <v>5</v>
      </c>
      <c r="M26" s="36" t="str">
        <f t="shared" si="3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>
        <f t="shared" si="2"/>
        <v>5</v>
      </c>
      <c r="M27" s="36" t="str">
        <f t="shared" si="3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>
        <f t="shared" si="2"/>
        <v>5</v>
      </c>
      <c r="M28" s="36" t="str">
        <f t="shared" si="3"/>
        <v>OK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30</v>
      </c>
      <c r="L30" s="35">
        <f t="shared" si="2"/>
        <v>30</v>
      </c>
      <c r="M30" s="36" t="str">
        <f t="shared" si="3"/>
        <v>OK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1</v>
      </c>
      <c r="L31" s="35">
        <f t="shared" si="2"/>
        <v>0</v>
      </c>
      <c r="M31" s="36" t="str">
        <f t="shared" si="3"/>
        <v>OK</v>
      </c>
      <c r="N31" s="46">
        <v>1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2</v>
      </c>
      <c r="L32" s="35">
        <f t="shared" si="2"/>
        <v>0</v>
      </c>
      <c r="M32" s="36" t="str">
        <f t="shared" si="3"/>
        <v>OK</v>
      </c>
      <c r="N32" s="46">
        <v>2</v>
      </c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1</v>
      </c>
      <c r="L33" s="35">
        <f t="shared" si="2"/>
        <v>0</v>
      </c>
      <c r="M33" s="36" t="str">
        <f t="shared" si="3"/>
        <v>OK</v>
      </c>
      <c r="N33" s="46">
        <v>1</v>
      </c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v>1</v>
      </c>
      <c r="L34" s="35">
        <f t="shared" si="2"/>
        <v>0</v>
      </c>
      <c r="M34" s="36" t="str">
        <f t="shared" si="3"/>
        <v>OK</v>
      </c>
      <c r="N34" s="46">
        <v>1</v>
      </c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2"/>
        <v>0</v>
      </c>
      <c r="M35" s="36" t="str">
        <f t="shared" si="3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2"/>
        <v>0</v>
      </c>
      <c r="M36" s="36" t="str">
        <f t="shared" si="3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2"/>
        <v>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2"/>
        <v>0</v>
      </c>
      <c r="M40" s="36" t="str">
        <f t="shared" si="3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2"/>
        <v>0</v>
      </c>
      <c r="M41" s="36" t="str">
        <f t="shared" si="3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2"/>
        <v>0</v>
      </c>
      <c r="M42" s="36" t="str">
        <f t="shared" si="3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2"/>
        <v>0</v>
      </c>
      <c r="M43" s="36" t="str">
        <f t="shared" si="3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2"/>
        <v>0</v>
      </c>
      <c r="M44" s="36" t="str">
        <f t="shared" si="3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2"/>
        <v>0</v>
      </c>
      <c r="M45" s="36" t="str">
        <f t="shared" si="3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 O10:Y74">
    <cfRule type="cellIs" dxfId="122" priority="10" stopIfTrue="1" operator="greaterThan">
      <formula>0</formula>
    </cfRule>
    <cfRule type="cellIs" dxfId="121" priority="11" stopIfTrue="1" operator="greaterThan">
      <formula>0</formula>
    </cfRule>
    <cfRule type="cellIs" dxfId="120" priority="12" stopIfTrue="1" operator="greaterThan">
      <formula>0</formula>
    </cfRule>
  </conditionalFormatting>
  <conditionalFormatting sqref="O5:Y9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N4 N10:N7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5:N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64" zoomScale="90" zoomScaleNormal="90" workbookViewId="0">
      <selection activeCell="O30" sqref="O30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65" t="s">
        <v>142</v>
      </c>
      <c r="O1" s="65" t="s">
        <v>143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66"/>
      <c r="O2" s="66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41793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5</v>
      </c>
      <c r="L13" s="35">
        <f t="shared" si="0"/>
        <v>5</v>
      </c>
      <c r="M13" s="36" t="str">
        <f t="shared" si="1"/>
        <v>OK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35</v>
      </c>
      <c r="L14" s="35">
        <f t="shared" si="0"/>
        <v>10</v>
      </c>
      <c r="M14" s="36" t="str">
        <f t="shared" si="1"/>
        <v>OK</v>
      </c>
      <c r="N14" s="46">
        <v>25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/>
      <c r="L15" s="35">
        <f t="shared" si="0"/>
        <v>0</v>
      </c>
      <c r="M15" s="36" t="str">
        <f t="shared" si="1"/>
        <v>OK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/>
      <c r="L16" s="35">
        <f t="shared" si="0"/>
        <v>0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>
        <f t="shared" si="0"/>
        <v>5</v>
      </c>
      <c r="M18" s="36" t="str">
        <f t="shared" si="1"/>
        <v>OK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0"/>
        <v>0</v>
      </c>
      <c r="M19" s="36" t="str">
        <f t="shared" si="1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0"/>
        <v>0</v>
      </c>
      <c r="M21" s="36" t="str">
        <f t="shared" si="1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0"/>
        <v>0</v>
      </c>
      <c r="M22" s="36" t="str">
        <f t="shared" si="1"/>
        <v>OK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/>
      <c r="L23" s="35">
        <f t="shared" si="0"/>
        <v>0</v>
      </c>
      <c r="M23" s="36" t="str">
        <f t="shared" si="1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>
        <f t="shared" si="0"/>
        <v>0</v>
      </c>
      <c r="M24" s="36" t="str">
        <f t="shared" si="1"/>
        <v>OK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>
        <f t="shared" si="0"/>
        <v>0</v>
      </c>
      <c r="M25" s="36" t="str">
        <f t="shared" si="1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0"/>
        <v>0</v>
      </c>
      <c r="M26" s="36" t="str">
        <f t="shared" si="1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0"/>
        <v>0</v>
      </c>
      <c r="M27" s="36" t="str">
        <f t="shared" si="1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>
        <f t="shared" si="0"/>
        <v>0</v>
      </c>
      <c r="M28" s="36" t="str">
        <f t="shared" si="1"/>
        <v>OK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400</v>
      </c>
      <c r="L30" s="35">
        <f t="shared" si="0"/>
        <v>225.59</v>
      </c>
      <c r="M30" s="36" t="str">
        <f t="shared" si="1"/>
        <v>OK</v>
      </c>
      <c r="N30" s="46">
        <v>100</v>
      </c>
      <c r="O30" s="46">
        <v>74.41</v>
      </c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0"/>
        <v>0</v>
      </c>
      <c r="M31" s="36" t="str">
        <f t="shared" si="1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0"/>
        <v>0</v>
      </c>
      <c r="M32" s="36" t="str">
        <f t="shared" si="1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0"/>
        <v>0</v>
      </c>
      <c r="M33" s="36" t="str">
        <f t="shared" si="1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0"/>
        <v>0</v>
      </c>
      <c r="M34" s="36" t="str">
        <f t="shared" si="1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0"/>
        <v>0</v>
      </c>
      <c r="M43" s="36" t="str">
        <f t="shared" si="1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0"/>
        <v>0</v>
      </c>
      <c r="M44" s="36" t="str">
        <f t="shared" si="1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0"/>
        <v>0</v>
      </c>
      <c r="M45" s="36" t="str">
        <f t="shared" si="1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0"/>
        <v>0</v>
      </c>
      <c r="M46" s="36" t="str">
        <f t="shared" si="1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0"/>
        <v>0</v>
      </c>
      <c r="M47" s="36" t="str">
        <f t="shared" si="1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0"/>
        <v>0</v>
      </c>
      <c r="M48" s="36" t="str">
        <f t="shared" si="1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0"/>
        <v>0</v>
      </c>
      <c r="M49" s="36" t="str">
        <f t="shared" si="1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0"/>
        <v>0</v>
      </c>
      <c r="M50" s="36" t="str">
        <f t="shared" si="1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0"/>
        <v>0</v>
      </c>
      <c r="M51" s="36" t="str">
        <f t="shared" si="1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0"/>
        <v>0</v>
      </c>
      <c r="M52" s="36" t="str">
        <f t="shared" si="1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0"/>
        <v>0</v>
      </c>
      <c r="M53" s="36" t="str">
        <f t="shared" si="1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0"/>
        <v>0</v>
      </c>
      <c r="M54" s="36" t="str">
        <f t="shared" si="1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 N10:Y74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N5:Y9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61" zoomScale="90" zoomScaleNormal="90" workbookViewId="0">
      <selection activeCell="L55" sqref="L55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2.7109375" style="8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141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41928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/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/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/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/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/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/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/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/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20</v>
      </c>
      <c r="L12" s="35">
        <f t="shared" si="0"/>
        <v>20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20</v>
      </c>
      <c r="L13" s="35">
        <f t="shared" si="0"/>
        <v>14</v>
      </c>
      <c r="M13" s="36" t="str">
        <f t="shared" si="1"/>
        <v>OK</v>
      </c>
      <c r="N13" s="46">
        <v>6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15</v>
      </c>
      <c r="L14" s="35">
        <f t="shared" si="0"/>
        <v>11</v>
      </c>
      <c r="M14" s="36" t="str">
        <f t="shared" si="1"/>
        <v>OK</v>
      </c>
      <c r="N14" s="46">
        <v>4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15</v>
      </c>
      <c r="L15" s="35">
        <f t="shared" si="0"/>
        <v>14</v>
      </c>
      <c r="M15" s="36" t="str">
        <f t="shared" si="1"/>
        <v>OK</v>
      </c>
      <c r="N15" s="46">
        <v>1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15</v>
      </c>
      <c r="L16" s="35">
        <f t="shared" si="0"/>
        <v>15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10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ref="L18:L74" si="2">K18-(SUM(N18:Y18))</f>
        <v>9</v>
      </c>
      <c r="M18" s="36" t="str">
        <f t="shared" ref="M18:M74" si="3">IF(L18&lt;0,"ATENÇÃO","OK")</f>
        <v>OK</v>
      </c>
      <c r="N18" s="46">
        <v>1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20</v>
      </c>
      <c r="L22" s="35">
        <f t="shared" si="2"/>
        <v>20</v>
      </c>
      <c r="M22" s="36" t="str">
        <f t="shared" si="3"/>
        <v>OK</v>
      </c>
      <c r="N22" s="46">
        <v>0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20</v>
      </c>
      <c r="L23" s="35">
        <f t="shared" si="2"/>
        <v>20</v>
      </c>
      <c r="M23" s="36" t="str">
        <f t="shared" si="3"/>
        <v>OK</v>
      </c>
      <c r="N23" s="46">
        <v>0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15</v>
      </c>
      <c r="L24" s="35">
        <f t="shared" si="2"/>
        <v>15</v>
      </c>
      <c r="M24" s="36" t="str">
        <f t="shared" si="3"/>
        <v>OK</v>
      </c>
      <c r="N24" s="46">
        <v>0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15</v>
      </c>
      <c r="L25" s="35">
        <f t="shared" si="2"/>
        <v>15</v>
      </c>
      <c r="M25" s="36" t="str">
        <f t="shared" si="3"/>
        <v>OK</v>
      </c>
      <c r="N25" s="46">
        <v>0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15</v>
      </c>
      <c r="L26" s="35">
        <f t="shared" si="2"/>
        <v>15</v>
      </c>
      <c r="M26" s="36" t="str">
        <f t="shared" si="3"/>
        <v>OK</v>
      </c>
      <c r="N26" s="46">
        <v>0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10</v>
      </c>
      <c r="L27" s="35">
        <f t="shared" si="2"/>
        <v>10</v>
      </c>
      <c r="M27" s="36" t="str">
        <f t="shared" si="3"/>
        <v>OK</v>
      </c>
      <c r="N27" s="46">
        <v>0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10</v>
      </c>
      <c r="L28" s="35">
        <f t="shared" si="2"/>
        <v>10</v>
      </c>
      <c r="M28" s="36" t="str">
        <f t="shared" si="3"/>
        <v>OK</v>
      </c>
      <c r="N28" s="46">
        <v>0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100</v>
      </c>
      <c r="L30" s="35">
        <f t="shared" si="2"/>
        <v>88</v>
      </c>
      <c r="M30" s="36" t="str">
        <f t="shared" si="3"/>
        <v>OK</v>
      </c>
      <c r="N30" s="46">
        <v>12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>
        <f t="shared" si="2"/>
        <v>3</v>
      </c>
      <c r="M31" s="36" t="str">
        <f t="shared" si="3"/>
        <v>OK</v>
      </c>
      <c r="N31" s="46">
        <v>0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2</v>
      </c>
      <c r="L33" s="35">
        <f t="shared" si="2"/>
        <v>1</v>
      </c>
      <c r="M33" s="36" t="str">
        <f t="shared" si="3"/>
        <v>OK</v>
      </c>
      <c r="N33" s="46">
        <v>1</v>
      </c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2"/>
        <v>0</v>
      </c>
      <c r="M35" s="36" t="str">
        <f t="shared" si="3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2"/>
        <v>0</v>
      </c>
      <c r="M36" s="36" t="str">
        <f t="shared" si="3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2"/>
        <v>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2"/>
        <v>0</v>
      </c>
      <c r="M40" s="36" t="str">
        <f t="shared" si="3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2"/>
        <v>0</v>
      </c>
      <c r="M41" s="36" t="str">
        <f t="shared" si="3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2"/>
        <v>0</v>
      </c>
      <c r="M42" s="36" t="str">
        <f t="shared" si="3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2"/>
        <v>0</v>
      </c>
      <c r="M43" s="36" t="str">
        <f t="shared" si="3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2"/>
        <v>0</v>
      </c>
      <c r="M44" s="36" t="str">
        <f t="shared" si="3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2"/>
        <v>0</v>
      </c>
      <c r="M45" s="36" t="str">
        <f t="shared" si="3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90</v>
      </c>
      <c r="L55" s="35">
        <f t="shared" si="2"/>
        <v>90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v>30</v>
      </c>
      <c r="L56" s="35">
        <f t="shared" si="2"/>
        <v>30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v>40</v>
      </c>
      <c r="L57" s="35">
        <f t="shared" si="2"/>
        <v>40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v>30</v>
      </c>
      <c r="L59" s="35">
        <f t="shared" si="2"/>
        <v>30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v>30</v>
      </c>
      <c r="L60" s="35">
        <f t="shared" si="2"/>
        <v>30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v>20</v>
      </c>
      <c r="L61" s="35">
        <f t="shared" si="2"/>
        <v>20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v>20</v>
      </c>
      <c r="L62" s="35">
        <f t="shared" si="2"/>
        <v>20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 O10:Y74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O5:Y9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N4 N10:N74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conditionalFormatting sqref="N5:N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A11" zoomScale="90" zoomScaleNormal="90" workbookViewId="0">
      <selection activeCell="L17" sqref="L17:M7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33</v>
      </c>
      <c r="O1" s="53" t="s">
        <v>33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 t="s">
        <v>2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5</v>
      </c>
      <c r="L12" s="35">
        <f t="shared" si="0"/>
        <v>5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30</v>
      </c>
      <c r="L13" s="35">
        <f t="shared" si="0"/>
        <v>30</v>
      </c>
      <c r="M13" s="36" t="str">
        <f t="shared" si="1"/>
        <v>OK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10</v>
      </c>
      <c r="L14" s="35">
        <f t="shared" si="0"/>
        <v>10</v>
      </c>
      <c r="M14" s="36" t="str">
        <f t="shared" si="1"/>
        <v>OK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7</v>
      </c>
      <c r="L15" s="35">
        <f t="shared" si="0"/>
        <v>7</v>
      </c>
      <c r="M15" s="36" t="str">
        <f t="shared" si="1"/>
        <v>OK</v>
      </c>
      <c r="N15" s="46">
        <v>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10</v>
      </c>
      <c r="L16" s="35">
        <f t="shared" si="0"/>
        <v>10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5</v>
      </c>
      <c r="L17" s="35">
        <f t="shared" si="0"/>
        <v>5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6</v>
      </c>
      <c r="L18" s="35">
        <f t="shared" ref="L18:L74" si="2">K18-(SUM(N18:Y18))</f>
        <v>6</v>
      </c>
      <c r="M18" s="36" t="str">
        <f t="shared" ref="M18:M74" si="3">IF(L18&lt;0,"ATENÇÃO","OK")</f>
        <v>OK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2"/>
        <v>0</v>
      </c>
      <c r="M22" s="36" t="str">
        <f t="shared" si="3"/>
        <v>OK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10</v>
      </c>
      <c r="L23" s="35">
        <f t="shared" si="2"/>
        <v>10</v>
      </c>
      <c r="M23" s="36" t="str">
        <f t="shared" si="3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5</v>
      </c>
      <c r="L24" s="35">
        <f t="shared" si="2"/>
        <v>5</v>
      </c>
      <c r="M24" s="36" t="str">
        <f t="shared" si="3"/>
        <v>OK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/>
      <c r="L25" s="35">
        <f t="shared" si="2"/>
        <v>0</v>
      </c>
      <c r="M25" s="36" t="str">
        <f t="shared" si="3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>
        <f t="shared" si="2"/>
        <v>5</v>
      </c>
      <c r="M26" s="36" t="str">
        <f t="shared" si="3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2"/>
        <v>0</v>
      </c>
      <c r="M27" s="36" t="str">
        <f t="shared" si="3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/>
      <c r="L28" s="35">
        <f t="shared" si="2"/>
        <v>0</v>
      </c>
      <c r="M28" s="36" t="str">
        <f t="shared" si="3"/>
        <v>OK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/>
      <c r="L30" s="35">
        <f t="shared" si="2"/>
        <v>0</v>
      </c>
      <c r="M30" s="36" t="str">
        <f t="shared" si="3"/>
        <v>OK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2"/>
        <v>0</v>
      </c>
      <c r="M35" s="36" t="str">
        <f t="shared" si="3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2"/>
        <v>0</v>
      </c>
      <c r="M36" s="36" t="str">
        <f t="shared" si="3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2"/>
        <v>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2"/>
        <v>0</v>
      </c>
      <c r="M40" s="36" t="str">
        <f t="shared" si="3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2"/>
        <v>0</v>
      </c>
      <c r="M41" s="36" t="str">
        <f t="shared" si="3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2"/>
        <v>0</v>
      </c>
      <c r="M42" s="36" t="str">
        <f t="shared" si="3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2"/>
        <v>0</v>
      </c>
      <c r="M43" s="36" t="str">
        <f t="shared" si="3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2"/>
        <v>0</v>
      </c>
      <c r="M44" s="36" t="str">
        <f t="shared" si="3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2"/>
        <v>0</v>
      </c>
      <c r="M45" s="36" t="str">
        <f t="shared" si="3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v>30</v>
      </c>
      <c r="L55" s="35">
        <f t="shared" si="2"/>
        <v>30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 N10:Y74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5:Y9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O4" sqref="O4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131</v>
      </c>
      <c r="O1" s="53" t="s">
        <v>132</v>
      </c>
      <c r="P1" s="53" t="s">
        <v>33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 t="s">
        <v>2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9">
        <v>0</v>
      </c>
      <c r="O5" s="49">
        <v>0</v>
      </c>
      <c r="P5" s="49">
        <v>0</v>
      </c>
      <c r="Q5" s="63">
        <v>0</v>
      </c>
      <c r="R5" s="48">
        <v>0</v>
      </c>
      <c r="S5" s="48">
        <v>0</v>
      </c>
      <c r="T5" s="64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9">
        <v>0</v>
      </c>
      <c r="O6" s="49">
        <v>0</v>
      </c>
      <c r="P6" s="49">
        <v>0</v>
      </c>
      <c r="Q6" s="63">
        <v>0</v>
      </c>
      <c r="R6" s="48">
        <v>0</v>
      </c>
      <c r="S6" s="48">
        <v>0</v>
      </c>
      <c r="T6" s="64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9">
        <v>0</v>
      </c>
      <c r="O7" s="49">
        <v>0</v>
      </c>
      <c r="P7" s="49">
        <v>0</v>
      </c>
      <c r="Q7" s="63">
        <v>0</v>
      </c>
      <c r="R7" s="48">
        <v>0</v>
      </c>
      <c r="S7" s="48">
        <v>0</v>
      </c>
      <c r="T7" s="64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9">
        <v>0</v>
      </c>
      <c r="O8" s="49">
        <v>0</v>
      </c>
      <c r="P8" s="49">
        <v>0</v>
      </c>
      <c r="Q8" s="63">
        <v>0</v>
      </c>
      <c r="R8" s="48">
        <v>0</v>
      </c>
      <c r="S8" s="48">
        <v>0</v>
      </c>
      <c r="T8" s="64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9">
        <v>0</v>
      </c>
      <c r="O9" s="49">
        <v>0</v>
      </c>
      <c r="P9" s="49">
        <v>0</v>
      </c>
      <c r="Q9" s="63">
        <v>0</v>
      </c>
      <c r="R9" s="48">
        <v>0</v>
      </c>
      <c r="S9" s="48">
        <v>0</v>
      </c>
      <c r="T9" s="64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9">
        <v>0</v>
      </c>
      <c r="O10" s="49">
        <v>0</v>
      </c>
      <c r="P10" s="49">
        <v>0</v>
      </c>
      <c r="Q10" s="63">
        <v>0</v>
      </c>
      <c r="R10" s="48">
        <v>0</v>
      </c>
      <c r="S10" s="48">
        <v>0</v>
      </c>
      <c r="T10" s="64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9">
        <v>0</v>
      </c>
      <c r="O11" s="49">
        <v>0</v>
      </c>
      <c r="P11" s="49">
        <v>0</v>
      </c>
      <c r="Q11" s="63">
        <v>0</v>
      </c>
      <c r="R11" s="48">
        <v>0</v>
      </c>
      <c r="S11" s="48">
        <v>0</v>
      </c>
      <c r="T11" s="64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3</v>
      </c>
      <c r="L12" s="35">
        <f t="shared" si="0"/>
        <v>3</v>
      </c>
      <c r="M12" s="36" t="str">
        <f t="shared" si="1"/>
        <v>OK</v>
      </c>
      <c r="N12" s="49">
        <v>0</v>
      </c>
      <c r="O12" s="49">
        <v>0</v>
      </c>
      <c r="P12" s="49">
        <v>0</v>
      </c>
      <c r="Q12" s="63">
        <v>0</v>
      </c>
      <c r="R12" s="48">
        <v>0</v>
      </c>
      <c r="S12" s="48">
        <v>0</v>
      </c>
      <c r="T12" s="64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15</v>
      </c>
      <c r="L13" s="35">
        <f t="shared" si="0"/>
        <v>1</v>
      </c>
      <c r="M13" s="36" t="str">
        <f t="shared" si="1"/>
        <v>OK</v>
      </c>
      <c r="N13" s="49">
        <v>6</v>
      </c>
      <c r="O13" s="49">
        <v>5</v>
      </c>
      <c r="P13" s="49">
        <v>1</v>
      </c>
      <c r="Q13" s="63">
        <v>1</v>
      </c>
      <c r="R13" s="48">
        <v>0</v>
      </c>
      <c r="S13" s="48">
        <v>1</v>
      </c>
      <c r="T13" s="64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2</v>
      </c>
      <c r="M14" s="36" t="str">
        <f t="shared" si="1"/>
        <v>OK</v>
      </c>
      <c r="N14" s="49">
        <v>13</v>
      </c>
      <c r="O14" s="49">
        <v>2</v>
      </c>
      <c r="P14" s="49">
        <v>0</v>
      </c>
      <c r="Q14" s="63">
        <v>1</v>
      </c>
      <c r="R14" s="48">
        <v>2</v>
      </c>
      <c r="S14" s="48">
        <v>0</v>
      </c>
      <c r="T14" s="64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15</v>
      </c>
      <c r="L15" s="35">
        <f t="shared" si="0"/>
        <v>7</v>
      </c>
      <c r="M15" s="36" t="str">
        <f t="shared" si="1"/>
        <v>OK</v>
      </c>
      <c r="N15" s="49">
        <v>4</v>
      </c>
      <c r="O15" s="49">
        <v>0</v>
      </c>
      <c r="P15" s="49">
        <v>2</v>
      </c>
      <c r="Q15" s="63">
        <v>0</v>
      </c>
      <c r="R15" s="48">
        <v>0</v>
      </c>
      <c r="S15" s="48">
        <v>1</v>
      </c>
      <c r="T15" s="64">
        <v>1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3</v>
      </c>
      <c r="L16" s="35">
        <f t="shared" si="0"/>
        <v>3</v>
      </c>
      <c r="M16" s="36" t="str">
        <f t="shared" si="1"/>
        <v>OK</v>
      </c>
      <c r="N16" s="49">
        <v>0</v>
      </c>
      <c r="O16" s="49">
        <v>0</v>
      </c>
      <c r="P16" s="49">
        <v>0</v>
      </c>
      <c r="Q16" s="63">
        <v>0</v>
      </c>
      <c r="R16" s="48">
        <v>0</v>
      </c>
      <c r="S16" s="48">
        <v>0</v>
      </c>
      <c r="T16" s="64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3</v>
      </c>
      <c r="L17" s="35">
        <f t="shared" si="0"/>
        <v>3</v>
      </c>
      <c r="M17" s="36" t="str">
        <f t="shared" si="1"/>
        <v>OK</v>
      </c>
      <c r="N17" s="49">
        <v>0</v>
      </c>
      <c r="O17" s="49">
        <v>0</v>
      </c>
      <c r="P17" s="49">
        <v>0</v>
      </c>
      <c r="Q17" s="63">
        <v>0</v>
      </c>
      <c r="R17" s="48">
        <v>0</v>
      </c>
      <c r="S17" s="48">
        <v>0</v>
      </c>
      <c r="T17" s="64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si="0"/>
        <v>2</v>
      </c>
      <c r="M18" s="36" t="str">
        <f t="shared" si="1"/>
        <v>OK</v>
      </c>
      <c r="N18" s="49">
        <v>5</v>
      </c>
      <c r="O18" s="49"/>
      <c r="P18" s="49"/>
      <c r="Q18" s="63"/>
      <c r="R18" s="48"/>
      <c r="S18" s="48">
        <v>3</v>
      </c>
      <c r="T18" s="64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0"/>
        <v>0</v>
      </c>
      <c r="M19" s="36" t="str">
        <f t="shared" si="1"/>
        <v>OK</v>
      </c>
      <c r="N19" s="49"/>
      <c r="O19" s="49"/>
      <c r="P19" s="49"/>
      <c r="Q19" s="63"/>
      <c r="R19" s="48"/>
      <c r="S19" s="48"/>
      <c r="T19" s="64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0"/>
        <v>0</v>
      </c>
      <c r="M20" s="36" t="str">
        <f t="shared" si="1"/>
        <v>OK</v>
      </c>
      <c r="N20" s="49"/>
      <c r="O20" s="49"/>
      <c r="P20" s="49"/>
      <c r="Q20" s="63"/>
      <c r="R20" s="48"/>
      <c r="S20" s="48"/>
      <c r="T20" s="64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0"/>
        <v>0</v>
      </c>
      <c r="M21" s="36" t="str">
        <f t="shared" si="1"/>
        <v>OK</v>
      </c>
      <c r="N21" s="49"/>
      <c r="O21" s="49"/>
      <c r="P21" s="49"/>
      <c r="Q21" s="63"/>
      <c r="R21" s="48"/>
      <c r="S21" s="48"/>
      <c r="T21" s="64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0"/>
        <v>0</v>
      </c>
      <c r="M22" s="36" t="str">
        <f t="shared" si="1"/>
        <v>OK</v>
      </c>
      <c r="N22" s="49"/>
      <c r="O22" s="49"/>
      <c r="P22" s="49"/>
      <c r="Q22" s="63"/>
      <c r="R22" s="48"/>
      <c r="S22" s="48"/>
      <c r="T22" s="64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3</v>
      </c>
      <c r="L23" s="35">
        <f t="shared" si="0"/>
        <v>3</v>
      </c>
      <c r="M23" s="36" t="str">
        <f t="shared" si="1"/>
        <v>OK</v>
      </c>
      <c r="N23" s="49"/>
      <c r="O23" s="49"/>
      <c r="P23" s="49"/>
      <c r="Q23" s="63"/>
      <c r="R23" s="48"/>
      <c r="S23" s="48"/>
      <c r="T23" s="64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/>
      <c r="L24" s="35">
        <f t="shared" si="0"/>
        <v>0</v>
      </c>
      <c r="M24" s="36" t="str">
        <f t="shared" si="1"/>
        <v>OK</v>
      </c>
      <c r="N24" s="49"/>
      <c r="O24" s="49"/>
      <c r="P24" s="49"/>
      <c r="Q24" s="63"/>
      <c r="R24" s="48"/>
      <c r="S24" s="48"/>
      <c r="T24" s="64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3</v>
      </c>
      <c r="L25" s="35">
        <f t="shared" si="0"/>
        <v>3</v>
      </c>
      <c r="M25" s="36" t="str">
        <f t="shared" si="1"/>
        <v>OK</v>
      </c>
      <c r="N25" s="49"/>
      <c r="O25" s="49"/>
      <c r="P25" s="49"/>
      <c r="Q25" s="63"/>
      <c r="R25" s="48"/>
      <c r="S25" s="48"/>
      <c r="T25" s="64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0"/>
        <v>0</v>
      </c>
      <c r="M26" s="36" t="str">
        <f t="shared" si="1"/>
        <v>OK</v>
      </c>
      <c r="N26" s="49"/>
      <c r="O26" s="49"/>
      <c r="P26" s="49"/>
      <c r="Q26" s="63"/>
      <c r="R26" s="48"/>
      <c r="S26" s="48"/>
      <c r="T26" s="64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0"/>
        <v>0</v>
      </c>
      <c r="M27" s="36" t="str">
        <f t="shared" si="1"/>
        <v>OK</v>
      </c>
      <c r="N27" s="49"/>
      <c r="O27" s="49"/>
      <c r="P27" s="49"/>
      <c r="Q27" s="63"/>
      <c r="R27" s="48"/>
      <c r="S27" s="48"/>
      <c r="T27" s="64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3</v>
      </c>
      <c r="L28" s="35">
        <f t="shared" si="0"/>
        <v>3</v>
      </c>
      <c r="M28" s="36" t="str">
        <f t="shared" si="1"/>
        <v>OK</v>
      </c>
      <c r="N28" s="49"/>
      <c r="O28" s="49"/>
      <c r="P28" s="49"/>
      <c r="Q28" s="63"/>
      <c r="R28" s="48"/>
      <c r="S28" s="48"/>
      <c r="T28" s="64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0"/>
        <v>0</v>
      </c>
      <c r="M29" s="36" t="str">
        <f t="shared" si="1"/>
        <v>OK</v>
      </c>
      <c r="N29" s="49"/>
      <c r="O29" s="49"/>
      <c r="P29" s="49"/>
      <c r="Q29" s="63"/>
      <c r="R29" s="48"/>
      <c r="S29" s="48"/>
      <c r="T29" s="64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/>
      <c r="L30" s="35">
        <f t="shared" si="0"/>
        <v>0</v>
      </c>
      <c r="M30" s="36" t="str">
        <f t="shared" si="1"/>
        <v>OK</v>
      </c>
      <c r="N30" s="49"/>
      <c r="O30" s="49"/>
      <c r="P30" s="49"/>
      <c r="Q30" s="63"/>
      <c r="R30" s="48"/>
      <c r="S30" s="48"/>
      <c r="T30" s="64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>
        <f t="shared" si="0"/>
        <v>1</v>
      </c>
      <c r="M31" s="36" t="str">
        <f t="shared" si="1"/>
        <v>OK</v>
      </c>
      <c r="N31" s="49">
        <v>2</v>
      </c>
      <c r="O31" s="49"/>
      <c r="P31" s="49"/>
      <c r="Q31" s="63"/>
      <c r="R31" s="48"/>
      <c r="S31" s="48"/>
      <c r="T31" s="64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1</v>
      </c>
      <c r="L32" s="35">
        <f t="shared" si="0"/>
        <v>0</v>
      </c>
      <c r="M32" s="36" t="str">
        <f t="shared" si="1"/>
        <v>OK</v>
      </c>
      <c r="N32" s="49"/>
      <c r="O32" s="49"/>
      <c r="P32" s="49"/>
      <c r="Q32" s="63"/>
      <c r="R32" s="48">
        <v>1</v>
      </c>
      <c r="S32" s="48"/>
      <c r="T32" s="64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0"/>
        <v>0</v>
      </c>
      <c r="M33" s="36" t="str">
        <f t="shared" si="1"/>
        <v>OK</v>
      </c>
      <c r="N33" s="49"/>
      <c r="O33" s="49"/>
      <c r="P33" s="49"/>
      <c r="Q33" s="63"/>
      <c r="R33" s="48"/>
      <c r="S33" s="48"/>
      <c r="T33" s="64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0"/>
        <v>0</v>
      </c>
      <c r="M34" s="36" t="str">
        <f t="shared" si="1"/>
        <v>OK</v>
      </c>
      <c r="N34" s="49"/>
      <c r="O34" s="49"/>
      <c r="P34" s="49"/>
      <c r="Q34" s="63"/>
      <c r="R34" s="48"/>
      <c r="S34" s="48"/>
      <c r="T34" s="64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0"/>
        <v>0</v>
      </c>
      <c r="M35" s="36" t="str">
        <f t="shared" si="1"/>
        <v>OK</v>
      </c>
      <c r="N35" s="49">
        <v>0</v>
      </c>
      <c r="O35" s="49">
        <v>0</v>
      </c>
      <c r="P35" s="49">
        <v>0</v>
      </c>
      <c r="Q35" s="63">
        <v>0</v>
      </c>
      <c r="R35" s="48">
        <v>0</v>
      </c>
      <c r="S35" s="48">
        <v>0</v>
      </c>
      <c r="T35" s="64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0"/>
        <v>0</v>
      </c>
      <c r="M36" s="36" t="str">
        <f t="shared" si="1"/>
        <v>OK</v>
      </c>
      <c r="N36" s="49">
        <v>0</v>
      </c>
      <c r="O36" s="49">
        <v>0</v>
      </c>
      <c r="P36" s="49">
        <v>0</v>
      </c>
      <c r="Q36" s="63">
        <v>0</v>
      </c>
      <c r="R36" s="48">
        <v>0</v>
      </c>
      <c r="S36" s="48">
        <v>0</v>
      </c>
      <c r="T36" s="64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0"/>
        <v>0</v>
      </c>
      <c r="M37" s="36" t="str">
        <f t="shared" si="1"/>
        <v>OK</v>
      </c>
      <c r="N37" s="49">
        <v>0</v>
      </c>
      <c r="O37" s="49">
        <v>0</v>
      </c>
      <c r="P37" s="49">
        <v>0</v>
      </c>
      <c r="Q37" s="63">
        <v>0</v>
      </c>
      <c r="R37" s="48">
        <v>0</v>
      </c>
      <c r="S37" s="48">
        <v>0</v>
      </c>
      <c r="T37" s="64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0"/>
        <v>0</v>
      </c>
      <c r="M38" s="36" t="str">
        <f t="shared" si="1"/>
        <v>OK</v>
      </c>
      <c r="N38" s="49">
        <v>0</v>
      </c>
      <c r="O38" s="49">
        <v>0</v>
      </c>
      <c r="P38" s="49">
        <v>0</v>
      </c>
      <c r="Q38" s="63">
        <v>0</v>
      </c>
      <c r="R38" s="48">
        <v>0</v>
      </c>
      <c r="S38" s="48">
        <v>0</v>
      </c>
      <c r="T38" s="64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0"/>
        <v>0</v>
      </c>
      <c r="M39" s="36" t="str">
        <f t="shared" si="1"/>
        <v>OK</v>
      </c>
      <c r="N39" s="49">
        <v>0</v>
      </c>
      <c r="O39" s="49">
        <v>0</v>
      </c>
      <c r="P39" s="49">
        <v>0</v>
      </c>
      <c r="Q39" s="63">
        <v>0</v>
      </c>
      <c r="R39" s="48">
        <v>0</v>
      </c>
      <c r="S39" s="48">
        <v>0</v>
      </c>
      <c r="T39" s="64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0"/>
        <v>0</v>
      </c>
      <c r="M40" s="36" t="str">
        <f t="shared" si="1"/>
        <v>OK</v>
      </c>
      <c r="N40" s="49">
        <v>0</v>
      </c>
      <c r="O40" s="49">
        <v>0</v>
      </c>
      <c r="P40" s="49">
        <v>0</v>
      </c>
      <c r="Q40" s="63">
        <v>0</v>
      </c>
      <c r="R40" s="48">
        <v>0</v>
      </c>
      <c r="S40" s="48">
        <v>0</v>
      </c>
      <c r="T40" s="64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0"/>
        <v>0</v>
      </c>
      <c r="M41" s="36" t="str">
        <f t="shared" si="1"/>
        <v>OK</v>
      </c>
      <c r="N41" s="49">
        <v>0</v>
      </c>
      <c r="O41" s="49">
        <v>0</v>
      </c>
      <c r="P41" s="49">
        <v>0</v>
      </c>
      <c r="Q41" s="63">
        <v>0</v>
      </c>
      <c r="R41" s="48">
        <v>0</v>
      </c>
      <c r="S41" s="48">
        <v>0</v>
      </c>
      <c r="T41" s="64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0"/>
        <v>0</v>
      </c>
      <c r="M42" s="36" t="str">
        <f t="shared" si="1"/>
        <v>OK</v>
      </c>
      <c r="N42" s="49">
        <v>0</v>
      </c>
      <c r="O42" s="49">
        <v>0</v>
      </c>
      <c r="P42" s="49">
        <v>0</v>
      </c>
      <c r="Q42" s="63">
        <v>0</v>
      </c>
      <c r="R42" s="48">
        <v>0</v>
      </c>
      <c r="S42" s="48">
        <v>0</v>
      </c>
      <c r="T42" s="64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0"/>
        <v>0</v>
      </c>
      <c r="M43" s="36" t="str">
        <f t="shared" si="1"/>
        <v>OK</v>
      </c>
      <c r="N43" s="49"/>
      <c r="O43" s="49"/>
      <c r="P43" s="49"/>
      <c r="Q43" s="63"/>
      <c r="R43" s="48"/>
      <c r="S43" s="48"/>
      <c r="T43" s="64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0"/>
        <v>0</v>
      </c>
      <c r="M44" s="36" t="str">
        <f t="shared" si="1"/>
        <v>OK</v>
      </c>
      <c r="N44" s="49"/>
      <c r="O44" s="49"/>
      <c r="P44" s="49"/>
      <c r="Q44" s="63"/>
      <c r="R44" s="48"/>
      <c r="S44" s="48"/>
      <c r="T44" s="64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0"/>
        <v>0</v>
      </c>
      <c r="M45" s="36" t="str">
        <f t="shared" si="1"/>
        <v>OK</v>
      </c>
      <c r="N45" s="49"/>
      <c r="O45" s="49"/>
      <c r="P45" s="49"/>
      <c r="Q45" s="63"/>
      <c r="R45" s="48"/>
      <c r="S45" s="48"/>
      <c r="T45" s="64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0"/>
        <v>0</v>
      </c>
      <c r="M46" s="36" t="str">
        <f t="shared" si="1"/>
        <v>OK</v>
      </c>
      <c r="N46" s="49"/>
      <c r="O46" s="49"/>
      <c r="P46" s="49"/>
      <c r="Q46" s="63"/>
      <c r="R46" s="48"/>
      <c r="S46" s="48"/>
      <c r="T46" s="64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0"/>
        <v>0</v>
      </c>
      <c r="M47" s="36" t="str">
        <f t="shared" si="1"/>
        <v>OK</v>
      </c>
      <c r="N47" s="49"/>
      <c r="O47" s="49"/>
      <c r="P47" s="49"/>
      <c r="Q47" s="63"/>
      <c r="R47" s="48"/>
      <c r="S47" s="48"/>
      <c r="T47" s="64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0"/>
        <v>0</v>
      </c>
      <c r="M48" s="36" t="str">
        <f t="shared" si="1"/>
        <v>OK</v>
      </c>
      <c r="N48" s="49"/>
      <c r="O48" s="49"/>
      <c r="P48" s="49"/>
      <c r="Q48" s="63"/>
      <c r="R48" s="48"/>
      <c r="S48" s="48"/>
      <c r="T48" s="64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0"/>
        <v>0</v>
      </c>
      <c r="M49" s="36" t="str">
        <f t="shared" si="1"/>
        <v>OK</v>
      </c>
      <c r="N49" s="49"/>
      <c r="O49" s="49"/>
      <c r="P49" s="49"/>
      <c r="Q49" s="63"/>
      <c r="R49" s="48"/>
      <c r="S49" s="48"/>
      <c r="T49" s="64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0"/>
        <v>0</v>
      </c>
      <c r="M50" s="36" t="str">
        <f t="shared" si="1"/>
        <v>OK</v>
      </c>
      <c r="N50" s="49"/>
      <c r="O50" s="49"/>
      <c r="P50" s="49"/>
      <c r="Q50" s="63"/>
      <c r="R50" s="48"/>
      <c r="S50" s="48"/>
      <c r="T50" s="64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0"/>
        <v>0</v>
      </c>
      <c r="M51" s="36" t="str">
        <f t="shared" si="1"/>
        <v>OK</v>
      </c>
      <c r="N51" s="49"/>
      <c r="O51" s="49"/>
      <c r="P51" s="49"/>
      <c r="Q51" s="63"/>
      <c r="R51" s="48"/>
      <c r="S51" s="48"/>
      <c r="T51" s="64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0"/>
        <v>0</v>
      </c>
      <c r="M52" s="36" t="str">
        <f t="shared" si="1"/>
        <v>OK</v>
      </c>
      <c r="N52" s="49"/>
      <c r="O52" s="49"/>
      <c r="P52" s="49"/>
      <c r="Q52" s="63"/>
      <c r="R52" s="48"/>
      <c r="S52" s="48"/>
      <c r="T52" s="64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0"/>
        <v>0</v>
      </c>
      <c r="M53" s="36" t="str">
        <f t="shared" si="1"/>
        <v>OK</v>
      </c>
      <c r="N53" s="49"/>
      <c r="O53" s="49"/>
      <c r="P53" s="49"/>
      <c r="Q53" s="63"/>
      <c r="R53" s="48"/>
      <c r="S53" s="48"/>
      <c r="T53" s="64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0"/>
        <v>0</v>
      </c>
      <c r="M54" s="36" t="str">
        <f t="shared" si="1"/>
        <v>OK</v>
      </c>
      <c r="N54" s="49"/>
      <c r="O54" s="49"/>
      <c r="P54" s="49"/>
      <c r="Q54" s="63"/>
      <c r="R54" s="48"/>
      <c r="S54" s="48"/>
      <c r="T54" s="64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0"/>
        <v>0</v>
      </c>
      <c r="M55" s="36" t="str">
        <f t="shared" si="1"/>
        <v>OK</v>
      </c>
      <c r="N55" s="49">
        <v>0</v>
      </c>
      <c r="O55" s="49">
        <v>0</v>
      </c>
      <c r="P55" s="49">
        <v>0</v>
      </c>
      <c r="Q55" s="63">
        <v>0</v>
      </c>
      <c r="R55" s="48">
        <v>0</v>
      </c>
      <c r="S55" s="48">
        <v>0</v>
      </c>
      <c r="T55" s="64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0"/>
        <v>0</v>
      </c>
      <c r="M56" s="36" t="str">
        <f t="shared" si="1"/>
        <v>OK</v>
      </c>
      <c r="N56" s="49">
        <v>0</v>
      </c>
      <c r="O56" s="49">
        <v>0</v>
      </c>
      <c r="P56" s="49">
        <v>0</v>
      </c>
      <c r="Q56" s="63">
        <v>0</v>
      </c>
      <c r="R56" s="48">
        <v>0</v>
      </c>
      <c r="S56" s="48">
        <v>0</v>
      </c>
      <c r="T56" s="64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0"/>
        <v>0</v>
      </c>
      <c r="M57" s="36" t="str">
        <f t="shared" si="1"/>
        <v>OK</v>
      </c>
      <c r="N57" s="49">
        <v>0</v>
      </c>
      <c r="O57" s="49">
        <v>0</v>
      </c>
      <c r="P57" s="49">
        <v>0</v>
      </c>
      <c r="Q57" s="63">
        <v>0</v>
      </c>
      <c r="R57" s="48">
        <v>0</v>
      </c>
      <c r="S57" s="48">
        <v>0</v>
      </c>
      <c r="T57" s="64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0"/>
        <v>0</v>
      </c>
      <c r="M58" s="36" t="str">
        <f t="shared" si="1"/>
        <v>OK</v>
      </c>
      <c r="N58" s="49">
        <v>0</v>
      </c>
      <c r="O58" s="49">
        <v>0</v>
      </c>
      <c r="P58" s="49">
        <v>0</v>
      </c>
      <c r="Q58" s="63">
        <v>0</v>
      </c>
      <c r="R58" s="48">
        <v>0</v>
      </c>
      <c r="S58" s="48">
        <v>0</v>
      </c>
      <c r="T58" s="64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0"/>
        <v>0</v>
      </c>
      <c r="M59" s="36" t="str">
        <f t="shared" si="1"/>
        <v>OK</v>
      </c>
      <c r="N59" s="49">
        <v>0</v>
      </c>
      <c r="O59" s="49">
        <v>0</v>
      </c>
      <c r="P59" s="49">
        <v>0</v>
      </c>
      <c r="Q59" s="63">
        <v>0</v>
      </c>
      <c r="R59" s="48">
        <v>0</v>
      </c>
      <c r="S59" s="48">
        <v>0</v>
      </c>
      <c r="T59" s="64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0"/>
        <v>0</v>
      </c>
      <c r="M60" s="36" t="str">
        <f t="shared" si="1"/>
        <v>OK</v>
      </c>
      <c r="N60" s="49">
        <v>0</v>
      </c>
      <c r="O60" s="49">
        <v>0</v>
      </c>
      <c r="P60" s="49">
        <v>0</v>
      </c>
      <c r="Q60" s="63">
        <v>0</v>
      </c>
      <c r="R60" s="48">
        <v>0</v>
      </c>
      <c r="S60" s="48">
        <v>0</v>
      </c>
      <c r="T60" s="64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0"/>
        <v>0</v>
      </c>
      <c r="M61" s="36" t="str">
        <f t="shared" si="1"/>
        <v>OK</v>
      </c>
      <c r="N61" s="49">
        <v>0</v>
      </c>
      <c r="O61" s="49">
        <v>0</v>
      </c>
      <c r="P61" s="49">
        <v>0</v>
      </c>
      <c r="Q61" s="63">
        <v>0</v>
      </c>
      <c r="R61" s="48">
        <v>0</v>
      </c>
      <c r="S61" s="48">
        <v>0</v>
      </c>
      <c r="T61" s="64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0"/>
        <v>0</v>
      </c>
      <c r="M62" s="36" t="str">
        <f t="shared" si="1"/>
        <v>OK</v>
      </c>
      <c r="N62" s="49">
        <v>0</v>
      </c>
      <c r="O62" s="49">
        <v>0</v>
      </c>
      <c r="P62" s="49">
        <v>0</v>
      </c>
      <c r="Q62" s="63">
        <v>0</v>
      </c>
      <c r="R62" s="48">
        <v>0</v>
      </c>
      <c r="S62" s="48">
        <v>0</v>
      </c>
      <c r="T62" s="64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0"/>
        <v>0</v>
      </c>
      <c r="M63" s="36" t="str">
        <f t="shared" si="1"/>
        <v>OK</v>
      </c>
      <c r="N63" s="49">
        <v>0</v>
      </c>
      <c r="O63" s="49">
        <v>0</v>
      </c>
      <c r="P63" s="49">
        <v>0</v>
      </c>
      <c r="Q63" s="63">
        <v>0</v>
      </c>
      <c r="R63" s="48">
        <v>0</v>
      </c>
      <c r="S63" s="48">
        <v>0</v>
      </c>
      <c r="T63" s="64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0"/>
        <v>0</v>
      </c>
      <c r="M64" s="36" t="str">
        <f t="shared" si="1"/>
        <v>OK</v>
      </c>
      <c r="N64" s="49">
        <v>0</v>
      </c>
      <c r="O64" s="49">
        <v>0</v>
      </c>
      <c r="P64" s="49">
        <v>0</v>
      </c>
      <c r="Q64" s="63">
        <v>0</v>
      </c>
      <c r="R64" s="48">
        <v>0</v>
      </c>
      <c r="S64" s="48">
        <v>0</v>
      </c>
      <c r="T64" s="64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0"/>
        <v>0</v>
      </c>
      <c r="M65" s="36" t="str">
        <f t="shared" si="1"/>
        <v>OK</v>
      </c>
      <c r="N65" s="49">
        <v>0</v>
      </c>
      <c r="O65" s="49">
        <v>0</v>
      </c>
      <c r="P65" s="49">
        <v>0</v>
      </c>
      <c r="Q65" s="63">
        <v>0</v>
      </c>
      <c r="R65" s="48">
        <v>0</v>
      </c>
      <c r="S65" s="48">
        <v>0</v>
      </c>
      <c r="T65" s="64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0"/>
        <v>0</v>
      </c>
      <c r="M66" s="36" t="str">
        <f t="shared" si="1"/>
        <v>OK</v>
      </c>
      <c r="N66" s="49">
        <v>0</v>
      </c>
      <c r="O66" s="49">
        <v>0</v>
      </c>
      <c r="P66" s="49">
        <v>0</v>
      </c>
      <c r="Q66" s="63">
        <v>0</v>
      </c>
      <c r="R66" s="48">
        <v>0</v>
      </c>
      <c r="S66" s="48">
        <v>0</v>
      </c>
      <c r="T66" s="64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0"/>
        <v>0</v>
      </c>
      <c r="M67" s="36" t="str">
        <f t="shared" si="1"/>
        <v>OK</v>
      </c>
      <c r="N67" s="49">
        <v>0</v>
      </c>
      <c r="O67" s="49">
        <v>0</v>
      </c>
      <c r="P67" s="49">
        <v>0</v>
      </c>
      <c r="Q67" s="63">
        <v>0</v>
      </c>
      <c r="R67" s="48">
        <v>0</v>
      </c>
      <c r="S67" s="48">
        <v>0</v>
      </c>
      <c r="T67" s="64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0"/>
        <v>0</v>
      </c>
      <c r="M68" s="36" t="str">
        <f t="shared" si="1"/>
        <v>OK</v>
      </c>
      <c r="N68" s="49">
        <v>0</v>
      </c>
      <c r="O68" s="49">
        <v>0</v>
      </c>
      <c r="P68" s="49">
        <v>0</v>
      </c>
      <c r="Q68" s="63">
        <v>0</v>
      </c>
      <c r="R68" s="48">
        <v>0</v>
      </c>
      <c r="S68" s="48">
        <v>0</v>
      </c>
      <c r="T68" s="64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ref="L69:L74" si="2">K69-(SUM(N69:Y69))</f>
        <v>0</v>
      </c>
      <c r="M69" s="36" t="str">
        <f t="shared" ref="M69:M74" si="3">IF(L69&lt;0,"ATENÇÃO","OK")</f>
        <v>OK</v>
      </c>
      <c r="N69" s="49">
        <v>0</v>
      </c>
      <c r="O69" s="49">
        <v>0</v>
      </c>
      <c r="P69" s="49">
        <v>0</v>
      </c>
      <c r="Q69" s="63">
        <v>0</v>
      </c>
      <c r="R69" s="48">
        <v>0</v>
      </c>
      <c r="S69" s="48">
        <v>0</v>
      </c>
      <c r="T69" s="64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9">
        <v>0</v>
      </c>
      <c r="O70" s="49">
        <v>0</v>
      </c>
      <c r="P70" s="49">
        <v>0</v>
      </c>
      <c r="Q70" s="63">
        <v>0</v>
      </c>
      <c r="R70" s="48">
        <v>0</v>
      </c>
      <c r="S70" s="48">
        <v>0</v>
      </c>
      <c r="T70" s="64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9">
        <v>0</v>
      </c>
      <c r="O71" s="49">
        <v>0</v>
      </c>
      <c r="P71" s="49">
        <v>0</v>
      </c>
      <c r="Q71" s="63">
        <v>0</v>
      </c>
      <c r="R71" s="48">
        <v>0</v>
      </c>
      <c r="S71" s="48">
        <v>0</v>
      </c>
      <c r="T71" s="64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9">
        <v>0</v>
      </c>
      <c r="O72" s="49">
        <v>0</v>
      </c>
      <c r="P72" s="49">
        <v>0</v>
      </c>
      <c r="Q72" s="63">
        <v>0</v>
      </c>
      <c r="R72" s="48">
        <v>0</v>
      </c>
      <c r="S72" s="48">
        <v>0</v>
      </c>
      <c r="T72" s="64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9">
        <v>0</v>
      </c>
      <c r="O73" s="49">
        <v>0</v>
      </c>
      <c r="P73" s="49">
        <v>0</v>
      </c>
      <c r="Q73" s="63">
        <v>0</v>
      </c>
      <c r="R73" s="48">
        <v>0</v>
      </c>
      <c r="S73" s="48">
        <v>0</v>
      </c>
      <c r="T73" s="64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9">
        <v>0</v>
      </c>
      <c r="O74" s="49">
        <v>0</v>
      </c>
      <c r="P74" s="49">
        <v>0</v>
      </c>
      <c r="Q74" s="63">
        <v>0</v>
      </c>
      <c r="R74" s="48">
        <v>0</v>
      </c>
      <c r="S74" s="48">
        <v>0</v>
      </c>
      <c r="T74" s="64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U4:Y4 U10:Y74">
    <cfRule type="cellIs" dxfId="98" priority="16" stopIfTrue="1" operator="greaterThan">
      <formula>0</formula>
    </cfRule>
    <cfRule type="cellIs" dxfId="97" priority="17" stopIfTrue="1" operator="greaterThan">
      <formula>0</formula>
    </cfRule>
    <cfRule type="cellIs" dxfId="96" priority="18" stopIfTrue="1" operator="greaterThan">
      <formula>0</formula>
    </cfRule>
  </conditionalFormatting>
  <conditionalFormatting sqref="U5:Y9">
    <cfRule type="cellIs" dxfId="95" priority="13" stopIfTrue="1" operator="greaterThan">
      <formula>0</formula>
    </cfRule>
    <cfRule type="cellIs" dxfId="94" priority="14" stopIfTrue="1" operator="greaterThan">
      <formula>0</formula>
    </cfRule>
    <cfRule type="cellIs" dxfId="93" priority="15" stopIfTrue="1" operator="greaterThan">
      <formula>0</formula>
    </cfRule>
  </conditionalFormatting>
  <conditionalFormatting sqref="N4:T4 N10:T7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N5:T9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F1" zoomScale="90" zoomScaleNormal="90" workbookViewId="0">
      <selection activeCell="O13" sqref="O13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bestFit="1" customWidth="1"/>
    <col min="15" max="15" width="11.7109375" customWidth="1"/>
    <col min="16" max="16" width="12.28515625" customWidth="1"/>
    <col min="17" max="17" width="11.7109375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135</v>
      </c>
      <c r="O1" s="53" t="s">
        <v>148</v>
      </c>
      <c r="P1" s="53" t="s">
        <v>149</v>
      </c>
      <c r="Q1" s="53" t="s">
        <v>150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4">
        <v>41828</v>
      </c>
      <c r="O3" s="44">
        <v>41844</v>
      </c>
      <c r="P3" s="44">
        <v>41873</v>
      </c>
      <c r="Q3" s="44">
        <v>41934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/>
      <c r="L12" s="35">
        <f t="shared" si="0"/>
        <v>0</v>
      </c>
      <c r="M12" s="36" t="str">
        <f t="shared" si="1"/>
        <v>OK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10</v>
      </c>
      <c r="L13" s="35">
        <f t="shared" si="0"/>
        <v>4</v>
      </c>
      <c r="M13" s="36" t="str">
        <f t="shared" si="1"/>
        <v>OK</v>
      </c>
      <c r="N13" s="47">
        <v>6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50</v>
      </c>
      <c r="L14" s="35">
        <f t="shared" si="0"/>
        <v>29</v>
      </c>
      <c r="M14" s="36" t="str">
        <f t="shared" si="1"/>
        <v>OK</v>
      </c>
      <c r="N14" s="47">
        <v>9</v>
      </c>
      <c r="O14" s="46">
        <v>1</v>
      </c>
      <c r="P14" s="46">
        <v>7</v>
      </c>
      <c r="Q14" s="46">
        <v>4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9</v>
      </c>
      <c r="M15" s="36" t="str">
        <f t="shared" si="1"/>
        <v>OK</v>
      </c>
      <c r="N15" s="47">
        <v>1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/>
      <c r="L16" s="35">
        <f t="shared" si="0"/>
        <v>0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/>
      <c r="L17" s="35">
        <f t="shared" si="0"/>
        <v>0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10</v>
      </c>
      <c r="L18" s="35">
        <f t="shared" ref="L18:L74" si="2">K18-(SUM(N18:Y18))</f>
        <v>2</v>
      </c>
      <c r="M18" s="36" t="str">
        <f t="shared" ref="M18:M74" si="3">IF(L18&lt;0,"ATENÇÃO","OK")</f>
        <v>OK</v>
      </c>
      <c r="N18" s="46">
        <v>0</v>
      </c>
      <c r="O18" s="46">
        <v>7</v>
      </c>
      <c r="P18" s="46">
        <v>0</v>
      </c>
      <c r="Q18" s="46">
        <v>1</v>
      </c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/>
      <c r="L19" s="35">
        <f t="shared" si="2"/>
        <v>0</v>
      </c>
      <c r="M19" s="36" t="str">
        <f t="shared" si="3"/>
        <v>OK</v>
      </c>
      <c r="N19" s="46">
        <v>0</v>
      </c>
      <c r="O19" s="46"/>
      <c r="P19" s="46">
        <v>0</v>
      </c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/>
      <c r="L20" s="35">
        <f t="shared" si="2"/>
        <v>0</v>
      </c>
      <c r="M20" s="36" t="str">
        <f t="shared" si="3"/>
        <v>OK</v>
      </c>
      <c r="N20" s="46">
        <v>0</v>
      </c>
      <c r="O20" s="46">
        <v>0</v>
      </c>
      <c r="P20" s="46">
        <v>0</v>
      </c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>
        <v>0</v>
      </c>
      <c r="O21" s="46"/>
      <c r="P21" s="46">
        <v>0</v>
      </c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/>
      <c r="L22" s="35">
        <f t="shared" si="2"/>
        <v>0</v>
      </c>
      <c r="M22" s="36" t="str">
        <f t="shared" si="3"/>
        <v>OK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>
        <f t="shared" si="2"/>
        <v>5</v>
      </c>
      <c r="M23" s="36" t="str">
        <f t="shared" si="3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>
        <f t="shared" si="2"/>
        <v>9</v>
      </c>
      <c r="M24" s="36" t="str">
        <f t="shared" si="3"/>
        <v>OK</v>
      </c>
      <c r="N24" s="46"/>
      <c r="O24" s="46">
        <v>1</v>
      </c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>
        <f t="shared" si="2"/>
        <v>5</v>
      </c>
      <c r="M25" s="36" t="str">
        <f t="shared" si="3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/>
      <c r="L26" s="35">
        <f t="shared" si="2"/>
        <v>0</v>
      </c>
      <c r="M26" s="36" t="str">
        <f t="shared" si="3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/>
      <c r="L27" s="35">
        <f t="shared" si="2"/>
        <v>0</v>
      </c>
      <c r="M27" s="36" t="str">
        <f t="shared" si="3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5</v>
      </c>
      <c r="L28" s="35">
        <f t="shared" si="2"/>
        <v>4</v>
      </c>
      <c r="M28" s="36" t="str">
        <f t="shared" si="3"/>
        <v>OK</v>
      </c>
      <c r="N28" s="46"/>
      <c r="O28" s="46"/>
      <c r="P28" s="46"/>
      <c r="Q28" s="46">
        <v>1</v>
      </c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20</v>
      </c>
      <c r="L30" s="35">
        <f t="shared" si="2"/>
        <v>20</v>
      </c>
      <c r="M30" s="36" t="str">
        <f t="shared" si="3"/>
        <v>OK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/>
      <c r="L31" s="35">
        <f t="shared" si="2"/>
        <v>0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v>5</v>
      </c>
      <c r="L32" s="35">
        <f t="shared" si="2"/>
        <v>5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v>5</v>
      </c>
      <c r="L33" s="35">
        <f t="shared" si="2"/>
        <v>5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2"/>
        <v>0</v>
      </c>
      <c r="M35" s="36" t="str">
        <f t="shared" si="3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2"/>
        <v>0</v>
      </c>
      <c r="M36" s="36" t="str">
        <f t="shared" si="3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2"/>
        <v>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2"/>
        <v>0</v>
      </c>
      <c r="M40" s="36" t="str">
        <f t="shared" si="3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2"/>
        <v>0</v>
      </c>
      <c r="M41" s="36" t="str">
        <f t="shared" si="3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2"/>
        <v>0</v>
      </c>
      <c r="M42" s="36" t="str">
        <f t="shared" si="3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2"/>
        <v>0</v>
      </c>
      <c r="M43" s="36" t="str">
        <f t="shared" si="3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2"/>
        <v>0</v>
      </c>
      <c r="M44" s="36" t="str">
        <f t="shared" si="3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2"/>
        <v>0</v>
      </c>
      <c r="M45" s="36" t="str">
        <f t="shared" si="3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/>
      <c r="L63" s="35">
        <f t="shared" si="2"/>
        <v>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R4:Y4 R10:Y74">
    <cfRule type="cellIs" dxfId="86" priority="16" stopIfTrue="1" operator="greaterThan">
      <formula>0</formula>
    </cfRule>
    <cfRule type="cellIs" dxfId="85" priority="17" stopIfTrue="1" operator="greaterThan">
      <formula>0</formula>
    </cfRule>
    <cfRule type="cellIs" dxfId="84" priority="18" stopIfTrue="1" operator="greaterThan">
      <formula>0</formula>
    </cfRule>
  </conditionalFormatting>
  <conditionalFormatting sqref="R5:Y9">
    <cfRule type="cellIs" dxfId="83" priority="13" stopIfTrue="1" operator="greaterThan">
      <formula>0</formula>
    </cfRule>
    <cfRule type="cellIs" dxfId="82" priority="14" stopIfTrue="1" operator="greaterThan">
      <formula>0</formula>
    </cfRule>
    <cfRule type="cellIs" dxfId="81" priority="15" stopIfTrue="1" operator="greaterThan">
      <formula>0</formula>
    </cfRule>
  </conditionalFormatting>
  <conditionalFormatting sqref="N4:Q4 N10:Q12 O13:Q15 N16:Q74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N5:Q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3:N15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N1" sqref="N1:P1048576"/>
    </sheetView>
  </sheetViews>
  <sheetFormatPr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140625" style="1"/>
  </cols>
  <sheetData>
    <row r="1" spans="1:2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3" t="s">
        <v>151</v>
      </c>
      <c r="O1" s="53" t="s">
        <v>152</v>
      </c>
      <c r="P1" s="53" t="s">
        <v>153</v>
      </c>
      <c r="Q1" s="53" t="s">
        <v>33</v>
      </c>
      <c r="R1" s="53" t="s">
        <v>33</v>
      </c>
      <c r="S1" s="53" t="s">
        <v>33</v>
      </c>
      <c r="T1" s="53" t="s">
        <v>33</v>
      </c>
      <c r="U1" s="53" t="s">
        <v>33</v>
      </c>
      <c r="V1" s="53" t="s">
        <v>33</v>
      </c>
      <c r="W1" s="53" t="s">
        <v>33</v>
      </c>
      <c r="X1" s="53" t="s">
        <v>33</v>
      </c>
      <c r="Y1" s="53" t="s">
        <v>33</v>
      </c>
    </row>
    <row r="2" spans="1:25" ht="30" customHeight="1" x14ac:dyDescent="0.25">
      <c r="A2" s="50" t="s">
        <v>48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15</v>
      </c>
      <c r="L3" s="43" t="s">
        <v>0</v>
      </c>
      <c r="M3" s="39" t="s">
        <v>9</v>
      </c>
      <c r="N3" s="45" t="s">
        <v>2</v>
      </c>
      <c r="O3" s="45" t="s">
        <v>2</v>
      </c>
      <c r="P3" s="45" t="s">
        <v>2</v>
      </c>
      <c r="Q3" s="45" t="s">
        <v>2</v>
      </c>
      <c r="R3" s="45" t="s">
        <v>2</v>
      </c>
      <c r="S3" s="45" t="s">
        <v>2</v>
      </c>
      <c r="T3" s="45" t="s">
        <v>2</v>
      </c>
      <c r="U3" s="45" t="s">
        <v>2</v>
      </c>
      <c r="V3" s="45" t="s">
        <v>2</v>
      </c>
      <c r="W3" s="45" t="s">
        <v>2</v>
      </c>
      <c r="X3" s="45" t="s">
        <v>2</v>
      </c>
      <c r="Y3" s="45" t="s">
        <v>2</v>
      </c>
    </row>
    <row r="4" spans="1:2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/>
      <c r="L4" s="35">
        <f>K4-(SUM(N4:Y4))</f>
        <v>0</v>
      </c>
      <c r="M4" s="36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/>
      <c r="L5" s="35">
        <f t="shared" ref="L5:L68" si="0">K5-(SUM(N5:Y5))</f>
        <v>0</v>
      </c>
      <c r="M5" s="36" t="str">
        <f t="shared" ref="M5:M68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/>
      <c r="L6" s="35">
        <f t="shared" si="0"/>
        <v>0</v>
      </c>
      <c r="M6" s="36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/>
      <c r="L7" s="35">
        <f t="shared" si="0"/>
        <v>0</v>
      </c>
      <c r="M7" s="36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/>
      <c r="L8" s="35">
        <f t="shared" si="0"/>
        <v>0</v>
      </c>
      <c r="M8" s="36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/>
      <c r="L9" s="35">
        <f t="shared" si="0"/>
        <v>0</v>
      </c>
      <c r="M9" s="36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/>
      <c r="L10" s="35">
        <f t="shared" si="0"/>
        <v>0</v>
      </c>
      <c r="M10" s="36" t="str">
        <f t="shared" si="1"/>
        <v>OK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6">
        <v>0</v>
      </c>
      <c r="Y10" s="46">
        <v>0</v>
      </c>
    </row>
    <row r="11" spans="1:2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/>
      <c r="L11" s="35">
        <f t="shared" si="0"/>
        <v>0</v>
      </c>
      <c r="M11" s="36" t="str">
        <f t="shared" si="1"/>
        <v>OK</v>
      </c>
      <c r="N11" s="46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</row>
    <row r="12" spans="1:2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v>10</v>
      </c>
      <c r="L12" s="35">
        <f t="shared" si="0"/>
        <v>5</v>
      </c>
      <c r="M12" s="36" t="str">
        <f t="shared" si="1"/>
        <v>OK</v>
      </c>
      <c r="N12" s="46">
        <v>3</v>
      </c>
      <c r="O12" s="46">
        <v>1</v>
      </c>
      <c r="P12" s="46">
        <v>1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</row>
    <row r="13" spans="1:2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v>15</v>
      </c>
      <c r="L13" s="35">
        <f t="shared" si="0"/>
        <v>10</v>
      </c>
      <c r="M13" s="36" t="str">
        <f t="shared" si="1"/>
        <v>OK</v>
      </c>
      <c r="N13" s="46">
        <v>4</v>
      </c>
      <c r="O13" s="46">
        <v>1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</row>
    <row r="14" spans="1:2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v>20</v>
      </c>
      <c r="L14" s="35">
        <f t="shared" si="0"/>
        <v>20</v>
      </c>
      <c r="M14" s="36" t="str">
        <f t="shared" si="1"/>
        <v>OK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</row>
    <row r="15" spans="1:2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v>10</v>
      </c>
      <c r="L15" s="35">
        <f t="shared" si="0"/>
        <v>9</v>
      </c>
      <c r="M15" s="36" t="str">
        <f t="shared" si="1"/>
        <v>OK</v>
      </c>
      <c r="N15" s="46">
        <v>1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</row>
    <row r="16" spans="1:2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v>5</v>
      </c>
      <c r="L16" s="35">
        <f t="shared" si="0"/>
        <v>5</v>
      </c>
      <c r="M16" s="36" t="str">
        <f t="shared" si="1"/>
        <v>OK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</row>
    <row r="17" spans="1:2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v>10</v>
      </c>
      <c r="L17" s="35">
        <f t="shared" si="0"/>
        <v>10</v>
      </c>
      <c r="M17" s="36" t="str">
        <f t="shared" si="1"/>
        <v>OK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</row>
    <row r="18" spans="1:2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v>5</v>
      </c>
      <c r="L18" s="35">
        <f t="shared" ref="L18:L74" si="2">K18-(SUM(N18:Y18))</f>
        <v>5</v>
      </c>
      <c r="M18" s="36" t="str">
        <f t="shared" ref="M18:M74" si="3">IF(L18&lt;0,"ATENÇÃO","OK")</f>
        <v>OK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v>5</v>
      </c>
      <c r="L19" s="35">
        <f t="shared" si="2"/>
        <v>0</v>
      </c>
      <c r="M19" s="36" t="str">
        <f t="shared" si="3"/>
        <v>OK</v>
      </c>
      <c r="N19" s="46">
        <v>4</v>
      </c>
      <c r="O19" s="46"/>
      <c r="P19" s="46">
        <v>1</v>
      </c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>
        <v>5</v>
      </c>
      <c r="L20" s="35">
        <f t="shared" si="2"/>
        <v>5</v>
      </c>
      <c r="M20" s="36" t="str">
        <f t="shared" si="3"/>
        <v>OK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/>
      <c r="L21" s="35">
        <f t="shared" si="2"/>
        <v>0</v>
      </c>
      <c r="M21" s="36" t="str">
        <f t="shared" si="3"/>
        <v>OK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v>5</v>
      </c>
      <c r="L22" s="35">
        <f t="shared" si="2"/>
        <v>3</v>
      </c>
      <c r="M22" s="36" t="str">
        <f t="shared" si="3"/>
        <v>OK</v>
      </c>
      <c r="N22" s="46">
        <v>2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v>5</v>
      </c>
      <c r="L23" s="35">
        <f t="shared" si="2"/>
        <v>5</v>
      </c>
      <c r="M23" s="36" t="str">
        <f t="shared" si="3"/>
        <v>OK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v>10</v>
      </c>
      <c r="L24" s="35">
        <f t="shared" si="2"/>
        <v>10</v>
      </c>
      <c r="M24" s="36" t="str">
        <f t="shared" si="3"/>
        <v>OK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v>5</v>
      </c>
      <c r="L25" s="35">
        <f t="shared" si="2"/>
        <v>5</v>
      </c>
      <c r="M25" s="36" t="str">
        <f t="shared" si="3"/>
        <v>OK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v>5</v>
      </c>
      <c r="L26" s="35">
        <f t="shared" si="2"/>
        <v>5</v>
      </c>
      <c r="M26" s="36" t="str">
        <f t="shared" si="3"/>
        <v>OK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v>5</v>
      </c>
      <c r="L27" s="35">
        <f t="shared" si="2"/>
        <v>5</v>
      </c>
      <c r="M27" s="36" t="str">
        <f t="shared" si="3"/>
        <v>OK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v>2</v>
      </c>
      <c r="L28" s="35">
        <f t="shared" si="2"/>
        <v>2</v>
      </c>
      <c r="M28" s="36" t="str">
        <f t="shared" si="3"/>
        <v>OK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/>
      <c r="L29" s="35">
        <f t="shared" si="2"/>
        <v>0</v>
      </c>
      <c r="M29" s="36" t="str">
        <f t="shared" si="3"/>
        <v>OK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v>20</v>
      </c>
      <c r="L30" s="35">
        <f t="shared" si="2"/>
        <v>20</v>
      </c>
      <c r="M30" s="36" t="str">
        <f t="shared" si="3"/>
        <v>OK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v>3</v>
      </c>
      <c r="L31" s="35">
        <f t="shared" si="2"/>
        <v>3</v>
      </c>
      <c r="M31" s="36" t="str">
        <f t="shared" si="3"/>
        <v>OK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/>
      <c r="L32" s="35">
        <f t="shared" si="2"/>
        <v>0</v>
      </c>
      <c r="M32" s="36" t="str">
        <f t="shared" si="3"/>
        <v>OK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/>
      <c r="L33" s="35">
        <f t="shared" si="2"/>
        <v>0</v>
      </c>
      <c r="M33" s="36" t="str">
        <f t="shared" si="3"/>
        <v>OK</v>
      </c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28.5" customHeight="1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/>
      <c r="L34" s="35">
        <f t="shared" si="2"/>
        <v>0</v>
      </c>
      <c r="M34" s="36" t="str">
        <f t="shared" si="3"/>
        <v>OK</v>
      </c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/>
      <c r="L35" s="35">
        <f t="shared" si="2"/>
        <v>0</v>
      </c>
      <c r="M35" s="36" t="str">
        <f t="shared" si="3"/>
        <v>OK</v>
      </c>
      <c r="N35" s="46">
        <v>0</v>
      </c>
      <c r="O35" s="46">
        <v>0</v>
      </c>
      <c r="P35" s="46">
        <v>0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0</v>
      </c>
    </row>
    <row r="36" spans="1:2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/>
      <c r="L36" s="35">
        <f t="shared" si="2"/>
        <v>0</v>
      </c>
      <c r="M36" s="36" t="str">
        <f t="shared" si="3"/>
        <v>OK</v>
      </c>
      <c r="N36" s="46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</row>
    <row r="37" spans="1:2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/>
      <c r="L37" s="35">
        <f t="shared" si="2"/>
        <v>0</v>
      </c>
      <c r="M37" s="36" t="str">
        <f t="shared" si="3"/>
        <v>OK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0</v>
      </c>
    </row>
    <row r="38" spans="1:2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/>
      <c r="L38" s="35">
        <f t="shared" si="2"/>
        <v>0</v>
      </c>
      <c r="M38" s="36" t="str">
        <f t="shared" si="3"/>
        <v>OK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</row>
    <row r="39" spans="1:25" ht="30" customHeight="1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/>
      <c r="L39" s="35">
        <f t="shared" si="2"/>
        <v>0</v>
      </c>
      <c r="M39" s="36" t="str">
        <f t="shared" si="3"/>
        <v>OK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</row>
    <row r="40" spans="1:2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/>
      <c r="L40" s="35">
        <f t="shared" si="2"/>
        <v>0</v>
      </c>
      <c r="M40" s="36" t="str">
        <f t="shared" si="3"/>
        <v>OK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</row>
    <row r="41" spans="1:2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/>
      <c r="L41" s="35">
        <f t="shared" si="2"/>
        <v>0</v>
      </c>
      <c r="M41" s="36" t="str">
        <f t="shared" si="3"/>
        <v>OK</v>
      </c>
      <c r="N41" s="46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6">
        <v>0</v>
      </c>
      <c r="Y41" s="46">
        <v>0</v>
      </c>
    </row>
    <row r="42" spans="1:2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/>
      <c r="L42" s="35">
        <f t="shared" si="2"/>
        <v>0</v>
      </c>
      <c r="M42" s="36" t="str">
        <f t="shared" si="3"/>
        <v>OK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</row>
    <row r="43" spans="1:2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/>
      <c r="L43" s="35">
        <f t="shared" si="2"/>
        <v>0</v>
      </c>
      <c r="M43" s="36" t="str">
        <f t="shared" si="3"/>
        <v>OK</v>
      </c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/>
      <c r="L44" s="35">
        <f t="shared" si="2"/>
        <v>0</v>
      </c>
      <c r="M44" s="36" t="str">
        <f t="shared" si="3"/>
        <v>OK</v>
      </c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/>
      <c r="L45" s="35">
        <f t="shared" si="2"/>
        <v>0</v>
      </c>
      <c r="M45" s="36" t="str">
        <f t="shared" si="3"/>
        <v>OK</v>
      </c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/>
      <c r="L46" s="35">
        <f t="shared" si="2"/>
        <v>0</v>
      </c>
      <c r="M46" s="36" t="str">
        <f t="shared" si="3"/>
        <v>OK</v>
      </c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/>
      <c r="L47" s="35">
        <f t="shared" si="2"/>
        <v>0</v>
      </c>
      <c r="M47" s="36" t="str">
        <f t="shared" si="3"/>
        <v>OK</v>
      </c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/>
      <c r="L48" s="35">
        <f t="shared" si="2"/>
        <v>0</v>
      </c>
      <c r="M48" s="36" t="str">
        <f t="shared" si="3"/>
        <v>OK</v>
      </c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/>
      <c r="L49" s="35">
        <f t="shared" si="2"/>
        <v>0</v>
      </c>
      <c r="M49" s="36" t="str">
        <f t="shared" si="3"/>
        <v>OK</v>
      </c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/>
      <c r="L50" s="35">
        <f t="shared" si="2"/>
        <v>0</v>
      </c>
      <c r="M50" s="36" t="str">
        <f t="shared" si="3"/>
        <v>OK</v>
      </c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/>
      <c r="L51" s="35">
        <f t="shared" si="2"/>
        <v>0</v>
      </c>
      <c r="M51" s="36" t="str">
        <f t="shared" si="3"/>
        <v>OK</v>
      </c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/>
      <c r="L52" s="35">
        <f t="shared" si="2"/>
        <v>0</v>
      </c>
      <c r="M52" s="36" t="str">
        <f t="shared" si="3"/>
        <v>OK</v>
      </c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/>
      <c r="L53" s="35">
        <f t="shared" si="2"/>
        <v>0</v>
      </c>
      <c r="M53" s="36" t="str">
        <f t="shared" si="3"/>
        <v>OK</v>
      </c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/>
      <c r="L54" s="35">
        <f t="shared" si="2"/>
        <v>0</v>
      </c>
      <c r="M54" s="36" t="str">
        <f t="shared" si="3"/>
        <v>OK</v>
      </c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/>
      <c r="L55" s="35">
        <f t="shared" si="2"/>
        <v>0</v>
      </c>
      <c r="M55" s="36" t="str">
        <f t="shared" si="3"/>
        <v>OK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  <c r="X55" s="46">
        <v>0</v>
      </c>
      <c r="Y55" s="46">
        <v>0</v>
      </c>
    </row>
    <row r="56" spans="1:2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/>
      <c r="L56" s="35">
        <f t="shared" si="2"/>
        <v>0</v>
      </c>
      <c r="M56" s="36" t="str">
        <f t="shared" si="3"/>
        <v>OK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6">
        <v>0</v>
      </c>
      <c r="X56" s="46">
        <v>0</v>
      </c>
      <c r="Y56" s="46">
        <v>0</v>
      </c>
    </row>
    <row r="57" spans="1:2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/>
      <c r="L57" s="35">
        <f t="shared" si="2"/>
        <v>0</v>
      </c>
      <c r="M57" s="36" t="str">
        <f t="shared" si="3"/>
        <v>OK</v>
      </c>
      <c r="N57" s="46">
        <v>0</v>
      </c>
      <c r="O57" s="46">
        <v>0</v>
      </c>
      <c r="P57" s="46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  <c r="W57" s="46">
        <v>0</v>
      </c>
      <c r="X57" s="46">
        <v>0</v>
      </c>
      <c r="Y57" s="46">
        <v>0</v>
      </c>
    </row>
    <row r="58" spans="1:2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/>
      <c r="L58" s="35">
        <f t="shared" si="2"/>
        <v>0</v>
      </c>
      <c r="M58" s="36" t="str">
        <f t="shared" si="3"/>
        <v>OK</v>
      </c>
      <c r="N58" s="46">
        <v>0</v>
      </c>
      <c r="O58" s="46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  <c r="V58" s="46">
        <v>0</v>
      </c>
      <c r="W58" s="46">
        <v>0</v>
      </c>
      <c r="X58" s="46">
        <v>0</v>
      </c>
      <c r="Y58" s="46">
        <v>0</v>
      </c>
    </row>
    <row r="59" spans="1:2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/>
      <c r="L59" s="35">
        <f t="shared" si="2"/>
        <v>0</v>
      </c>
      <c r="M59" s="36" t="str">
        <f t="shared" si="3"/>
        <v>OK</v>
      </c>
      <c r="N59" s="46">
        <v>0</v>
      </c>
      <c r="O59" s="46">
        <v>0</v>
      </c>
      <c r="P59" s="46">
        <v>0</v>
      </c>
      <c r="Q59" s="46">
        <v>0</v>
      </c>
      <c r="R59" s="46">
        <v>0</v>
      </c>
      <c r="S59" s="46">
        <v>0</v>
      </c>
      <c r="T59" s="46">
        <v>0</v>
      </c>
      <c r="U59" s="46">
        <v>0</v>
      </c>
      <c r="V59" s="46">
        <v>0</v>
      </c>
      <c r="W59" s="46">
        <v>0</v>
      </c>
      <c r="X59" s="46">
        <v>0</v>
      </c>
      <c r="Y59" s="46">
        <v>0</v>
      </c>
    </row>
    <row r="60" spans="1:2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/>
      <c r="L60" s="35">
        <f t="shared" si="2"/>
        <v>0</v>
      </c>
      <c r="M60" s="36" t="str">
        <f t="shared" si="3"/>
        <v>OK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46">
        <v>0</v>
      </c>
      <c r="V60" s="46">
        <v>0</v>
      </c>
      <c r="W60" s="46">
        <v>0</v>
      </c>
      <c r="X60" s="46">
        <v>0</v>
      </c>
      <c r="Y60" s="46">
        <v>0</v>
      </c>
    </row>
    <row r="61" spans="1:2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/>
      <c r="L61" s="35">
        <f t="shared" si="2"/>
        <v>0</v>
      </c>
      <c r="M61" s="36" t="str">
        <f t="shared" si="3"/>
        <v>OK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  <c r="X61" s="46">
        <v>0</v>
      </c>
      <c r="Y61" s="46">
        <v>0</v>
      </c>
    </row>
    <row r="62" spans="1:2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/>
      <c r="L62" s="35">
        <f t="shared" si="2"/>
        <v>0</v>
      </c>
      <c r="M62" s="36" t="str">
        <f t="shared" si="3"/>
        <v>OK</v>
      </c>
      <c r="N62" s="46">
        <v>0</v>
      </c>
      <c r="O62" s="46">
        <v>0</v>
      </c>
      <c r="P62" s="46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  <c r="W62" s="46">
        <v>0</v>
      </c>
      <c r="X62" s="46">
        <v>0</v>
      </c>
      <c r="Y62" s="46">
        <v>0</v>
      </c>
    </row>
    <row r="63" spans="1:2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v>100</v>
      </c>
      <c r="L63" s="35">
        <f t="shared" si="2"/>
        <v>100</v>
      </c>
      <c r="M63" s="36" t="str">
        <f t="shared" si="3"/>
        <v>OK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</row>
    <row r="64" spans="1:2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/>
      <c r="L64" s="35">
        <f t="shared" si="2"/>
        <v>0</v>
      </c>
      <c r="M64" s="36" t="str">
        <f t="shared" si="3"/>
        <v>OK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  <c r="X64" s="46">
        <v>0</v>
      </c>
      <c r="Y64" s="46">
        <v>0</v>
      </c>
    </row>
    <row r="65" spans="1:2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/>
      <c r="L65" s="35">
        <f t="shared" si="2"/>
        <v>0</v>
      </c>
      <c r="M65" s="36" t="str">
        <f t="shared" si="3"/>
        <v>OK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0</v>
      </c>
      <c r="Y65" s="46">
        <v>0</v>
      </c>
    </row>
    <row r="66" spans="1:2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/>
      <c r="L66" s="35">
        <f t="shared" si="2"/>
        <v>0</v>
      </c>
      <c r="M66" s="36" t="str">
        <f t="shared" si="3"/>
        <v>OK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</v>
      </c>
      <c r="T66" s="46">
        <v>0</v>
      </c>
      <c r="U66" s="46">
        <v>0</v>
      </c>
      <c r="V66" s="46">
        <v>0</v>
      </c>
      <c r="W66" s="46">
        <v>0</v>
      </c>
      <c r="X66" s="46">
        <v>0</v>
      </c>
      <c r="Y66" s="46">
        <v>0</v>
      </c>
    </row>
    <row r="67" spans="1:2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/>
      <c r="L67" s="35">
        <f t="shared" si="2"/>
        <v>0</v>
      </c>
      <c r="M67" s="36" t="str">
        <f t="shared" si="3"/>
        <v>OK</v>
      </c>
      <c r="N67" s="46">
        <v>0</v>
      </c>
      <c r="O67" s="46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0</v>
      </c>
      <c r="Y67" s="46">
        <v>0</v>
      </c>
    </row>
    <row r="68" spans="1:2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/>
      <c r="L68" s="35">
        <f t="shared" si="2"/>
        <v>0</v>
      </c>
      <c r="M68" s="36" t="str">
        <f t="shared" si="3"/>
        <v>OK</v>
      </c>
      <c r="N68" s="46">
        <v>0</v>
      </c>
      <c r="O68" s="46">
        <v>0</v>
      </c>
      <c r="P68" s="46">
        <v>0</v>
      </c>
      <c r="Q68" s="46">
        <v>0</v>
      </c>
      <c r="R68" s="46">
        <v>0</v>
      </c>
      <c r="S68" s="46">
        <v>0</v>
      </c>
      <c r="T68" s="46">
        <v>0</v>
      </c>
      <c r="U68" s="46">
        <v>0</v>
      </c>
      <c r="V68" s="46">
        <v>0</v>
      </c>
      <c r="W68" s="46">
        <v>0</v>
      </c>
      <c r="X68" s="46">
        <v>0</v>
      </c>
      <c r="Y68" s="46">
        <v>0</v>
      </c>
    </row>
    <row r="69" spans="1:2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/>
      <c r="L69" s="35">
        <f t="shared" si="2"/>
        <v>0</v>
      </c>
      <c r="M69" s="36" t="str">
        <f t="shared" si="3"/>
        <v>OK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  <c r="T69" s="46">
        <v>0</v>
      </c>
      <c r="U69" s="46">
        <v>0</v>
      </c>
      <c r="V69" s="46">
        <v>0</v>
      </c>
      <c r="W69" s="46">
        <v>0</v>
      </c>
      <c r="X69" s="46">
        <v>0</v>
      </c>
      <c r="Y69" s="46">
        <v>0</v>
      </c>
    </row>
    <row r="70" spans="1:2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/>
      <c r="L70" s="35">
        <f t="shared" si="2"/>
        <v>0</v>
      </c>
      <c r="M70" s="36" t="str">
        <f t="shared" si="3"/>
        <v>OK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  <c r="V70" s="46">
        <v>0</v>
      </c>
      <c r="W70" s="46">
        <v>0</v>
      </c>
      <c r="X70" s="46">
        <v>0</v>
      </c>
      <c r="Y70" s="46">
        <v>0</v>
      </c>
    </row>
    <row r="71" spans="1:2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/>
      <c r="L71" s="35">
        <f t="shared" si="2"/>
        <v>0</v>
      </c>
      <c r="M71" s="36" t="str">
        <f t="shared" si="3"/>
        <v>OK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</v>
      </c>
      <c r="T71" s="46">
        <v>0</v>
      </c>
      <c r="U71" s="46">
        <v>0</v>
      </c>
      <c r="V71" s="46">
        <v>0</v>
      </c>
      <c r="W71" s="46">
        <v>0</v>
      </c>
      <c r="X71" s="46">
        <v>0</v>
      </c>
      <c r="Y71" s="46">
        <v>0</v>
      </c>
    </row>
    <row r="72" spans="1:2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/>
      <c r="L72" s="35">
        <f t="shared" si="2"/>
        <v>0</v>
      </c>
      <c r="M72" s="36" t="str">
        <f t="shared" si="3"/>
        <v>OK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ht="39" customHeight="1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/>
      <c r="L73" s="35">
        <f t="shared" si="2"/>
        <v>0</v>
      </c>
      <c r="M73" s="36" t="str">
        <f t="shared" si="3"/>
        <v>OK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/>
      <c r="L74" s="35">
        <f t="shared" si="2"/>
        <v>0</v>
      </c>
      <c r="M74" s="36" t="str">
        <f t="shared" si="3"/>
        <v>OK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6">
        <v>0</v>
      </c>
      <c r="W74" s="46">
        <v>0</v>
      </c>
      <c r="X74" s="46">
        <v>0</v>
      </c>
      <c r="Y74" s="46">
        <v>0</v>
      </c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1">
    <mergeCell ref="A4:A74"/>
    <mergeCell ref="B4:B34"/>
    <mergeCell ref="B35:B54"/>
    <mergeCell ref="B55:B63"/>
    <mergeCell ref="B64:B74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 Q10:Y74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Q5:Y9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N4:P4 N10:P7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P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topLeftCell="D1" zoomScale="80" zoomScaleNormal="80" workbookViewId="0">
      <selection activeCell="J78" sqref="J7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32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26" bestFit="1" customWidth="1"/>
    <col min="9" max="9" width="7.85546875" style="26" customWidth="1"/>
    <col min="10" max="10" width="12.7109375" style="2" bestFit="1" customWidth="1"/>
    <col min="11" max="11" width="12.7109375" style="7" customWidth="1"/>
    <col min="12" max="12" width="16.28515625" style="11" customWidth="1"/>
    <col min="13" max="13" width="12.5703125" style="12" customWidth="1"/>
    <col min="14" max="14" width="17" style="1" bestFit="1" customWidth="1"/>
    <col min="15" max="15" width="16.85546875" style="1" customWidth="1"/>
    <col min="16" max="16384" width="9.7109375" style="1"/>
  </cols>
  <sheetData>
    <row r="1" spans="1:15" ht="33" customHeight="1" x14ac:dyDescent="0.25">
      <c r="A1" s="50" t="s">
        <v>49</v>
      </c>
      <c r="B1" s="50"/>
      <c r="C1" s="50"/>
      <c r="D1" s="50" t="s">
        <v>51</v>
      </c>
      <c r="E1" s="50"/>
      <c r="F1" s="50"/>
      <c r="G1" s="50"/>
      <c r="H1" s="50"/>
      <c r="I1" s="50"/>
      <c r="J1" s="50"/>
      <c r="K1" s="50" t="s">
        <v>50</v>
      </c>
      <c r="L1" s="50"/>
      <c r="M1" s="50"/>
      <c r="N1" s="50"/>
      <c r="O1" s="50"/>
    </row>
    <row r="2" spans="1:15" ht="30" customHeight="1" x14ac:dyDescent="0.25">
      <c r="A2" s="50" t="s">
        <v>36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s="2" customFormat="1" ht="45" x14ac:dyDescent="0.2">
      <c r="A3" s="37" t="s">
        <v>3</v>
      </c>
      <c r="B3" s="37" t="s">
        <v>1</v>
      </c>
      <c r="C3" s="38" t="s">
        <v>5</v>
      </c>
      <c r="D3" s="38" t="s">
        <v>7</v>
      </c>
      <c r="E3" s="38" t="s">
        <v>34</v>
      </c>
      <c r="F3" s="38" t="s">
        <v>13</v>
      </c>
      <c r="G3" s="38" t="s">
        <v>8</v>
      </c>
      <c r="H3" s="39" t="s">
        <v>4</v>
      </c>
      <c r="I3" s="40" t="s">
        <v>14</v>
      </c>
      <c r="J3" s="41" t="s">
        <v>6</v>
      </c>
      <c r="K3" s="42" t="s">
        <v>160</v>
      </c>
      <c r="L3" s="43" t="s">
        <v>129</v>
      </c>
      <c r="M3" s="73" t="s">
        <v>130</v>
      </c>
      <c r="N3" s="73" t="s">
        <v>161</v>
      </c>
      <c r="O3" s="39" t="s">
        <v>162</v>
      </c>
    </row>
    <row r="4" spans="1:15" ht="39.75" customHeight="1" x14ac:dyDescent="0.25">
      <c r="A4" s="51" t="s">
        <v>52</v>
      </c>
      <c r="B4" s="52" t="s">
        <v>53</v>
      </c>
      <c r="C4" s="30">
        <v>1</v>
      </c>
      <c r="D4" s="31" t="s">
        <v>54</v>
      </c>
      <c r="E4" s="28"/>
      <c r="F4" s="27"/>
      <c r="G4" s="27" t="s">
        <v>35</v>
      </c>
      <c r="H4" s="27"/>
      <c r="I4" s="27">
        <v>20</v>
      </c>
      <c r="J4" s="33">
        <v>5.86</v>
      </c>
      <c r="K4" s="34">
        <f>REIT!K4+ESAG!K4+CEART!K4+FAED!K4+CEAD!K4+CEFID!K4+CESFI!K4+CEAVI!K4+CCT!K4+CEPLAN!K4+CAV!K4+CEO!K4+CERES!K4</f>
        <v>2</v>
      </c>
      <c r="L4" s="35">
        <f>(REIT!K4-REIT!L4)+(ESAG!K4-ESAG!L4)+(CEART!K4-CEART!L4)+(FAED!K4-FAED!L4)+(CEAD!K4-CEAD!L4)+(CEFID!K4-CEFID!L4)+(CESFI!K4-CESFI!L4)+(CEAVI!K4-CEAVI!L4)+(CCT!K4-CCT!L4)+(CEPLAN!K4-CEPLAN!L4)+(CAV!K4-CAV!L4)+(CEO!K4-CEO!L4)+(CERES!K4-CERES!L4)</f>
        <v>1</v>
      </c>
      <c r="M4" s="74">
        <f>K4-L4</f>
        <v>1</v>
      </c>
      <c r="N4" s="76">
        <f>J4*K4</f>
        <v>11.72</v>
      </c>
      <c r="O4" s="76">
        <f>J4*L4</f>
        <v>5.86</v>
      </c>
    </row>
    <row r="5" spans="1:15" ht="26.25" x14ac:dyDescent="0.25">
      <c r="A5" s="51"/>
      <c r="B5" s="52"/>
      <c r="C5" s="30">
        <v>2</v>
      </c>
      <c r="D5" s="31" t="s">
        <v>55</v>
      </c>
      <c r="E5" s="28"/>
      <c r="F5" s="27"/>
      <c r="G5" s="27" t="s">
        <v>35</v>
      </c>
      <c r="H5" s="27"/>
      <c r="I5" s="27">
        <v>20</v>
      </c>
      <c r="J5" s="33">
        <v>8.31</v>
      </c>
      <c r="K5" s="34">
        <f>REIT!K5+ESAG!K5+CEART!K5+FAED!K5+CEAD!K5+CEFID!K5+CESFI!K5+CEAVI!K5+CCT!K5+CEPLAN!K5+CAV!K5+CEO!K5+CERES!K5</f>
        <v>2</v>
      </c>
      <c r="L5" s="35">
        <f>(REIT!K5-REIT!L5)+(ESAG!K5-ESAG!L5)+(CEART!K5-CEART!L5)+(FAED!K5-FAED!L5)+(CEAD!K5-CEAD!L5)+(CEFID!K5-CEFID!L5)+(CESFI!K5-CESFI!L5)+(CEAVI!K5-CEAVI!L5)+(CCT!K5-CCT!L5)+(CEPLAN!K5-CEPLAN!L5)+(CAV!K5-CAV!L5)+(CEO!K5-CEO!L5)+(CERES!K5-CERES!L5)</f>
        <v>1</v>
      </c>
      <c r="M5" s="74">
        <f t="shared" ref="M5:M68" si="0">K5-L5</f>
        <v>1</v>
      </c>
      <c r="N5" s="76">
        <f t="shared" ref="N5:N68" si="1">J5*K5</f>
        <v>16.62</v>
      </c>
      <c r="O5" s="76">
        <f t="shared" ref="O5:O68" si="2">J5*L5</f>
        <v>8.31</v>
      </c>
    </row>
    <row r="6" spans="1:15" ht="26.25" x14ac:dyDescent="0.25">
      <c r="A6" s="51"/>
      <c r="B6" s="52"/>
      <c r="C6" s="30">
        <v>3</v>
      </c>
      <c r="D6" s="31" t="s">
        <v>56</v>
      </c>
      <c r="E6" s="28"/>
      <c r="F6" s="27"/>
      <c r="G6" s="27" t="s">
        <v>35</v>
      </c>
      <c r="H6" s="27"/>
      <c r="I6" s="27">
        <v>20</v>
      </c>
      <c r="J6" s="33">
        <v>11.75</v>
      </c>
      <c r="K6" s="34">
        <f>REIT!K6+ESAG!K6+CEART!K6+FAED!K6+CEAD!K6+CEFID!K6+CESFI!K6+CEAVI!K6+CCT!K6+CEPLAN!K6+CAV!K6+CEO!K6+CERES!K6</f>
        <v>6</v>
      </c>
      <c r="L6" s="35">
        <f>(REIT!K6-REIT!L6)+(ESAG!K6-ESAG!L6)+(CEART!K6-CEART!L6)+(FAED!K6-FAED!L6)+(CEAD!K6-CEAD!L6)+(CEFID!K6-CEFID!L6)+(CESFI!K6-CESFI!L6)+(CEAVI!K6-CEAVI!L6)+(CCT!K6-CCT!L6)+(CEPLAN!K6-CEPLAN!L6)+(CAV!K6-CAV!L6)+(CEO!K6-CEO!L6)+(CERES!K6-CERES!L6)</f>
        <v>1</v>
      </c>
      <c r="M6" s="74">
        <f t="shared" si="0"/>
        <v>5</v>
      </c>
      <c r="N6" s="76">
        <f t="shared" si="1"/>
        <v>70.5</v>
      </c>
      <c r="O6" s="76">
        <f t="shared" si="2"/>
        <v>11.75</v>
      </c>
    </row>
    <row r="7" spans="1:15" ht="26.25" x14ac:dyDescent="0.25">
      <c r="A7" s="51"/>
      <c r="B7" s="52"/>
      <c r="C7" s="30">
        <v>4</v>
      </c>
      <c r="D7" s="31" t="s">
        <v>57</v>
      </c>
      <c r="E7" s="28"/>
      <c r="F7" s="27"/>
      <c r="G7" s="27" t="s">
        <v>35</v>
      </c>
      <c r="H7" s="27"/>
      <c r="I7" s="27">
        <v>20</v>
      </c>
      <c r="J7" s="33">
        <v>14.7</v>
      </c>
      <c r="K7" s="34">
        <f>REIT!K7+ESAG!K7+CEART!K7+FAED!K7+CEAD!K7+CEFID!K7+CESFI!K7+CEAVI!K7+CCT!K7+CEPLAN!K7+CAV!K7+CEO!K7+CERES!K7</f>
        <v>3</v>
      </c>
      <c r="L7" s="35">
        <f>(REIT!K7-REIT!L7)+(ESAG!K7-ESAG!L7)+(CEART!K7-CEART!L7)+(FAED!K7-FAED!L7)+(CEAD!K7-CEAD!L7)+(CEFID!K7-CEFID!L7)+(CESFI!K7-CESFI!L7)+(CEAVI!K7-CEAVI!L7)+(CCT!K7-CCT!L7)+(CEPLAN!K7-CEPLAN!L7)+(CAV!K7-CAV!L7)+(CEO!K7-CEO!L7)+(CERES!K7-CERES!L7)</f>
        <v>1</v>
      </c>
      <c r="M7" s="74">
        <f t="shared" si="0"/>
        <v>2</v>
      </c>
      <c r="N7" s="76">
        <f t="shared" si="1"/>
        <v>44.099999999999994</v>
      </c>
      <c r="O7" s="76">
        <f t="shared" si="2"/>
        <v>14.7</v>
      </c>
    </row>
    <row r="8" spans="1:15" ht="26.25" x14ac:dyDescent="0.25">
      <c r="A8" s="51"/>
      <c r="B8" s="52"/>
      <c r="C8" s="30">
        <v>5</v>
      </c>
      <c r="D8" s="31" t="s">
        <v>58</v>
      </c>
      <c r="E8" s="28"/>
      <c r="F8" s="27"/>
      <c r="G8" s="27" t="s">
        <v>35</v>
      </c>
      <c r="H8" s="27"/>
      <c r="I8" s="27">
        <v>20</v>
      </c>
      <c r="J8" s="33">
        <v>7.82</v>
      </c>
      <c r="K8" s="34">
        <f>REIT!K8+ESAG!K8+CEART!K8+FAED!K8+CEAD!K8+CEFID!K8+CESFI!K8+CEAVI!K8+CCT!K8+CEPLAN!K8+CAV!K8+CEO!K8+CERES!K8</f>
        <v>2</v>
      </c>
      <c r="L8" s="35">
        <f>(REIT!K8-REIT!L8)+(ESAG!K8-ESAG!L8)+(CEART!K8-CEART!L8)+(FAED!K8-FAED!L8)+(CEAD!K8-CEAD!L8)+(CEFID!K8-CEFID!L8)+(CESFI!K8-CESFI!L8)+(CEAVI!K8-CEAVI!L8)+(CCT!K8-CCT!L8)+(CEPLAN!K8-CEPLAN!L8)+(CAV!K8-CAV!L8)+(CEO!K8-CEO!L8)+(CERES!K8-CERES!L8)</f>
        <v>1</v>
      </c>
      <c r="M8" s="74">
        <f t="shared" si="0"/>
        <v>1</v>
      </c>
      <c r="N8" s="76">
        <f t="shared" si="1"/>
        <v>15.64</v>
      </c>
      <c r="O8" s="76">
        <f t="shared" si="2"/>
        <v>7.82</v>
      </c>
    </row>
    <row r="9" spans="1:15" ht="26.25" x14ac:dyDescent="0.25">
      <c r="A9" s="51"/>
      <c r="B9" s="52"/>
      <c r="C9" s="30">
        <v>6</v>
      </c>
      <c r="D9" s="31" t="s">
        <v>59</v>
      </c>
      <c r="E9" s="28"/>
      <c r="F9" s="27"/>
      <c r="G9" s="27" t="s">
        <v>35</v>
      </c>
      <c r="H9" s="27"/>
      <c r="I9" s="27">
        <v>20</v>
      </c>
      <c r="J9" s="33">
        <v>9.8000000000000007</v>
      </c>
      <c r="K9" s="34">
        <f>REIT!K9+ESAG!K9+CEART!K9+FAED!K9+CEAD!K9+CEFID!K9+CESFI!K9+CEAVI!K9+CCT!K9+CEPLAN!K9+CAV!K9+CEO!K9+CERES!K9</f>
        <v>7</v>
      </c>
      <c r="L9" s="35">
        <f>(REIT!K9-REIT!L9)+(ESAG!K9-ESAG!L9)+(CEART!K9-CEART!L9)+(FAED!K9-FAED!L9)+(CEAD!K9-CEAD!L9)+(CEFID!K9-CEFID!L9)+(CESFI!K9-CESFI!L9)+(CEAVI!K9-CEAVI!L9)+(CCT!K9-CCT!L9)+(CEPLAN!K9-CEPLAN!L9)+(CAV!K9-CAV!L9)+(CEO!K9-CEO!L9)+(CERES!K9-CERES!L9)</f>
        <v>1</v>
      </c>
      <c r="M9" s="74">
        <f t="shared" si="0"/>
        <v>6</v>
      </c>
      <c r="N9" s="76">
        <f t="shared" si="1"/>
        <v>68.600000000000009</v>
      </c>
      <c r="O9" s="76">
        <f t="shared" si="2"/>
        <v>9.8000000000000007</v>
      </c>
    </row>
    <row r="10" spans="1:15" ht="26.25" x14ac:dyDescent="0.25">
      <c r="A10" s="51"/>
      <c r="B10" s="52"/>
      <c r="C10" s="30">
        <v>7</v>
      </c>
      <c r="D10" s="31" t="s">
        <v>60</v>
      </c>
      <c r="E10" s="29"/>
      <c r="F10" s="27"/>
      <c r="G10" s="27" t="s">
        <v>35</v>
      </c>
      <c r="H10" s="27"/>
      <c r="I10" s="27">
        <v>20</v>
      </c>
      <c r="J10" s="33">
        <v>11.74</v>
      </c>
      <c r="K10" s="34">
        <f>REIT!K10+ESAG!K10+CEART!K10+FAED!K10+CEAD!K10+CEFID!K10+CESFI!K10+CEAVI!K10+CCT!K10+CEPLAN!K10+CAV!K10+CEO!K10+CERES!K10</f>
        <v>2</v>
      </c>
      <c r="L10" s="35">
        <f>(REIT!K10-REIT!L10)+(ESAG!K10-ESAG!L10)+(CEART!K10-CEART!L10)+(FAED!K10-FAED!L10)+(CEAD!K10-CEAD!L10)+(CEFID!K10-CEFID!L10)+(CESFI!K10-CESFI!L10)+(CEAVI!K10-CEAVI!L10)+(CCT!K10-CCT!L10)+(CEPLAN!K10-CEPLAN!L10)+(CAV!K10-CAV!L10)+(CEO!K10-CEO!L10)+(CERES!K10-CERES!L10)</f>
        <v>1</v>
      </c>
      <c r="M10" s="74">
        <f t="shared" si="0"/>
        <v>1</v>
      </c>
      <c r="N10" s="76">
        <f t="shared" si="1"/>
        <v>23.48</v>
      </c>
      <c r="O10" s="76">
        <f t="shared" si="2"/>
        <v>11.74</v>
      </c>
    </row>
    <row r="11" spans="1:15" ht="26.25" x14ac:dyDescent="0.25">
      <c r="A11" s="51"/>
      <c r="B11" s="52"/>
      <c r="C11" s="30">
        <v>8</v>
      </c>
      <c r="D11" s="31" t="s">
        <v>61</v>
      </c>
      <c r="E11" s="29"/>
      <c r="F11" s="27"/>
      <c r="G11" s="27" t="s">
        <v>35</v>
      </c>
      <c r="H11" s="27"/>
      <c r="I11" s="27">
        <v>20</v>
      </c>
      <c r="J11" s="33">
        <v>11.75</v>
      </c>
      <c r="K11" s="34">
        <f>REIT!K11+ESAG!K11+CEART!K11+FAED!K11+CEAD!K11+CEFID!K11+CESFI!K11+CEAVI!K11+CCT!K11+CEPLAN!K11+CAV!K11+CEO!K11+CERES!K11</f>
        <v>2</v>
      </c>
      <c r="L11" s="35">
        <f>(REIT!K11-REIT!L11)+(ESAG!K11-ESAG!L11)+(CEART!K11-CEART!L11)+(FAED!K11-FAED!L11)+(CEAD!K11-CEAD!L11)+(CEFID!K11-CEFID!L11)+(CESFI!K11-CESFI!L11)+(CEAVI!K11-CEAVI!L11)+(CCT!K11-CCT!L11)+(CEPLAN!K11-CEPLAN!L11)+(CAV!K11-CAV!L11)+(CEO!K11-CEO!L11)+(CERES!K11-CERES!L11)</f>
        <v>1</v>
      </c>
      <c r="M11" s="74">
        <f t="shared" si="0"/>
        <v>1</v>
      </c>
      <c r="N11" s="76">
        <f t="shared" si="1"/>
        <v>23.5</v>
      </c>
      <c r="O11" s="76">
        <f t="shared" si="2"/>
        <v>11.75</v>
      </c>
    </row>
    <row r="12" spans="1:15" ht="51.75" x14ac:dyDescent="0.25">
      <c r="A12" s="51"/>
      <c r="B12" s="52"/>
      <c r="C12" s="30">
        <v>9</v>
      </c>
      <c r="D12" s="31" t="s">
        <v>62</v>
      </c>
      <c r="E12" s="29"/>
      <c r="F12" s="27"/>
      <c r="G12" s="27" t="s">
        <v>35</v>
      </c>
      <c r="H12" s="27"/>
      <c r="I12" s="27">
        <v>20</v>
      </c>
      <c r="J12" s="33">
        <v>11.76</v>
      </c>
      <c r="K12" s="34">
        <f>REIT!K12+ESAG!K12+CEART!K12+FAED!K12+CEAD!K12+CEFID!K12+CESFI!K12+CEAVI!K12+CCT!K12+CEPLAN!K12+CAV!K12+CEO!K12+CERES!K12</f>
        <v>113</v>
      </c>
      <c r="L12" s="35">
        <f>(REIT!K12-REIT!L12)+(ESAG!K12-ESAG!L12)+(CEART!K12-CEART!L12)+(FAED!K12-FAED!L12)+(CEAD!K12-CEAD!L12)+(CEFID!K12-CEFID!L12)+(CESFI!K12-CESFI!L12)+(CEAVI!K12-CEAVI!L12)+(CCT!K12-CCT!L12)+(CEPLAN!K12-CEPLAN!L12)+(CAV!K12-CAV!L12)+(CEO!K12-CEO!L12)+(CERES!K12-CERES!L12)</f>
        <v>33</v>
      </c>
      <c r="M12" s="74">
        <f t="shared" si="0"/>
        <v>80</v>
      </c>
      <c r="N12" s="76">
        <f t="shared" si="1"/>
        <v>1328.8799999999999</v>
      </c>
      <c r="O12" s="76">
        <f t="shared" si="2"/>
        <v>388.08</v>
      </c>
    </row>
    <row r="13" spans="1:15" ht="51.75" x14ac:dyDescent="0.25">
      <c r="A13" s="51"/>
      <c r="B13" s="52"/>
      <c r="C13" s="30">
        <v>10</v>
      </c>
      <c r="D13" s="31" t="s">
        <v>63</v>
      </c>
      <c r="E13" s="29"/>
      <c r="F13" s="27"/>
      <c r="G13" s="27" t="s">
        <v>35</v>
      </c>
      <c r="H13" s="27"/>
      <c r="I13" s="27">
        <v>20</v>
      </c>
      <c r="J13" s="33">
        <v>12.25</v>
      </c>
      <c r="K13" s="34">
        <f>REIT!K13+ESAG!K13+CEART!K13+FAED!K13+CEAD!K13+CEFID!K13+CESFI!K13+CEAVI!K13+CCT!K13+CEPLAN!K13+CAV!K13+CEO!K13+CERES!K13</f>
        <v>317</v>
      </c>
      <c r="L13" s="35">
        <f>(REIT!K13-REIT!L13)+(ESAG!K13-ESAG!L13)+(CEART!K13-CEART!L13)+(FAED!K13-FAED!L13)+(CEAD!K13-CEAD!L13)+(CEFID!K13-CEFID!L13)+(CESFI!K13-CESFI!L13)+(CEAVI!K13-CEAVI!L13)+(CCT!K13-CCT!L13)+(CEPLAN!K13-CEPLAN!L13)+(CAV!K13-CAV!L13)+(CEO!K13-CEO!L13)+(CERES!K13-CERES!L13)</f>
        <v>136</v>
      </c>
      <c r="M13" s="74">
        <f t="shared" si="0"/>
        <v>181</v>
      </c>
      <c r="N13" s="76">
        <f t="shared" si="1"/>
        <v>3883.25</v>
      </c>
      <c r="O13" s="76">
        <f t="shared" si="2"/>
        <v>1666</v>
      </c>
    </row>
    <row r="14" spans="1:15" ht="51.75" x14ac:dyDescent="0.25">
      <c r="A14" s="51"/>
      <c r="B14" s="52"/>
      <c r="C14" s="30">
        <v>11</v>
      </c>
      <c r="D14" s="31" t="s">
        <v>64</v>
      </c>
      <c r="E14" s="29"/>
      <c r="F14" s="27"/>
      <c r="G14" s="27" t="s">
        <v>35</v>
      </c>
      <c r="H14" s="27"/>
      <c r="I14" s="27">
        <v>20</v>
      </c>
      <c r="J14" s="33">
        <v>15.68</v>
      </c>
      <c r="K14" s="34">
        <f>REIT!K14+ESAG!K14+CEART!K14+FAED!K14+CEAD!K14+CEFID!K14+CESFI!K14+CEAVI!K14+CCT!K14+CEPLAN!K14+CAV!K14+CEO!K14+CERES!K14</f>
        <v>352</v>
      </c>
      <c r="L14" s="35">
        <f>(REIT!K14-REIT!L14)+(ESAG!K14-ESAG!L14)+(CEART!K14-CEART!L14)+(FAED!K14-FAED!L14)+(CEAD!K14-CEAD!L14)+(CEFID!K14-CEFID!L14)+(CESFI!K14-CESFI!L14)+(CEAVI!K14-CEAVI!L14)+(CCT!K14-CCT!L14)+(CEPLAN!K14-CEPLAN!L14)+(CAV!K14-CAV!L14)+(CEO!K14-CEO!L14)+(CERES!K14-CERES!L14)</f>
        <v>192</v>
      </c>
      <c r="M14" s="74">
        <f t="shared" si="0"/>
        <v>160</v>
      </c>
      <c r="N14" s="76">
        <f t="shared" si="1"/>
        <v>5519.36</v>
      </c>
      <c r="O14" s="76">
        <f t="shared" si="2"/>
        <v>3010.56</v>
      </c>
    </row>
    <row r="15" spans="1:15" ht="51.75" x14ac:dyDescent="0.25">
      <c r="A15" s="51"/>
      <c r="B15" s="52"/>
      <c r="C15" s="30">
        <v>12</v>
      </c>
      <c r="D15" s="31" t="s">
        <v>65</v>
      </c>
      <c r="E15" s="29"/>
      <c r="F15" s="27"/>
      <c r="G15" s="27" t="s">
        <v>35</v>
      </c>
      <c r="H15" s="27"/>
      <c r="I15" s="27">
        <v>20</v>
      </c>
      <c r="J15" s="33">
        <v>17.64</v>
      </c>
      <c r="K15" s="34">
        <f>REIT!K15+ESAG!K15+CEART!K15+FAED!K15+CEAD!K15+CEFID!K15+CESFI!K15+CEAVI!K15+CCT!K15+CEPLAN!K15+CAV!K15+CEO!K15+CERES!K15</f>
        <v>162</v>
      </c>
      <c r="L15" s="35">
        <f>(REIT!K15-REIT!L15)+(ESAG!K15-ESAG!L15)+(CEART!K15-CEART!L15)+(FAED!K15-FAED!L15)+(CEAD!K15-CEAD!L15)+(CEFID!K15-CEFID!L15)+(CESFI!K15-CESFI!L15)+(CEAVI!K15-CEAVI!L15)+(CCT!K15-CCT!L15)+(CEPLAN!K15-CEPLAN!L15)+(CAV!K15-CAV!L15)+(CEO!K15-CEO!L15)+(CERES!K15-CERES!L15)</f>
        <v>74</v>
      </c>
      <c r="M15" s="74">
        <f t="shared" si="0"/>
        <v>88</v>
      </c>
      <c r="N15" s="76">
        <f t="shared" si="1"/>
        <v>2857.6800000000003</v>
      </c>
      <c r="O15" s="76">
        <f t="shared" si="2"/>
        <v>1305.3600000000001</v>
      </c>
    </row>
    <row r="16" spans="1:15" ht="51.75" x14ac:dyDescent="0.25">
      <c r="A16" s="51"/>
      <c r="B16" s="52"/>
      <c r="C16" s="30">
        <v>13</v>
      </c>
      <c r="D16" s="31" t="s">
        <v>66</v>
      </c>
      <c r="E16" s="29"/>
      <c r="F16" s="27"/>
      <c r="G16" s="27" t="s">
        <v>35</v>
      </c>
      <c r="H16" s="27"/>
      <c r="I16" s="27">
        <v>20</v>
      </c>
      <c r="J16" s="33">
        <v>33.32</v>
      </c>
      <c r="K16" s="34">
        <f>REIT!K16+ESAG!K16+CEART!K16+FAED!K16+CEAD!K16+CEFID!K16+CESFI!K16+CEAVI!K16+CCT!K16+CEPLAN!K16+CAV!K16+CEO!K16+CERES!K16</f>
        <v>112</v>
      </c>
      <c r="L16" s="35">
        <f>(REIT!K16-REIT!L16)+(ESAG!K16-ESAG!L16)+(CEART!K16-CEART!L16)+(FAED!K16-FAED!L16)+(CEAD!K16-CEAD!L16)+(CEFID!K16-CEFID!L16)+(CESFI!K16-CESFI!L16)+(CEAVI!K16-CEAVI!L16)+(CCT!K16-CCT!L16)+(CEPLAN!K16-CEPLAN!L16)+(CAV!K16-CAV!L16)+(CEO!K16-CEO!L16)+(CERES!K16-CERES!L16)</f>
        <v>39</v>
      </c>
      <c r="M16" s="74">
        <f t="shared" si="0"/>
        <v>73</v>
      </c>
      <c r="N16" s="76">
        <f t="shared" si="1"/>
        <v>3731.84</v>
      </c>
      <c r="O16" s="76">
        <f t="shared" si="2"/>
        <v>1299.48</v>
      </c>
    </row>
    <row r="17" spans="1:15" ht="51.75" x14ac:dyDescent="0.25">
      <c r="A17" s="51"/>
      <c r="B17" s="52"/>
      <c r="C17" s="30">
        <v>14</v>
      </c>
      <c r="D17" s="31" t="s">
        <v>67</v>
      </c>
      <c r="E17" s="29"/>
      <c r="F17" s="27"/>
      <c r="G17" s="27" t="s">
        <v>35</v>
      </c>
      <c r="H17" s="27"/>
      <c r="I17" s="27">
        <v>20</v>
      </c>
      <c r="J17" s="33">
        <v>33.32</v>
      </c>
      <c r="K17" s="34">
        <f>REIT!K17+ESAG!K17+CEART!K17+FAED!K17+CEAD!K17+CEFID!K17+CESFI!K17+CEAVI!K17+CCT!K17+CEPLAN!K17+CAV!K17+CEO!K17+CERES!K17</f>
        <v>93</v>
      </c>
      <c r="L17" s="35">
        <f>(REIT!K17-REIT!L17)+(ESAG!K17-ESAG!L17)+(CEART!K17-CEART!L17)+(FAED!K17-FAED!L17)+(CEAD!K17-CEAD!L17)+(CEFID!K17-CEFID!L17)+(CESFI!K17-CESFI!L17)+(CEAVI!K17-CEAVI!L17)+(CCT!K17-CCT!L17)+(CEPLAN!K17-CEPLAN!L17)+(CAV!K17-CAV!L17)+(CEO!K17-CEO!L17)+(CERES!K17-CERES!L17)</f>
        <v>20</v>
      </c>
      <c r="M17" s="74">
        <f t="shared" si="0"/>
        <v>73</v>
      </c>
      <c r="N17" s="76">
        <f t="shared" si="1"/>
        <v>3098.76</v>
      </c>
      <c r="O17" s="76">
        <f t="shared" si="2"/>
        <v>666.4</v>
      </c>
    </row>
    <row r="18" spans="1:15" ht="51.75" x14ac:dyDescent="0.25">
      <c r="A18" s="51"/>
      <c r="B18" s="52"/>
      <c r="C18" s="30">
        <v>15</v>
      </c>
      <c r="D18" s="31" t="s">
        <v>68</v>
      </c>
      <c r="E18" s="29"/>
      <c r="F18" s="27"/>
      <c r="G18" s="27" t="s">
        <v>35</v>
      </c>
      <c r="H18" s="27"/>
      <c r="I18" s="27"/>
      <c r="J18" s="33">
        <v>32.340000000000003</v>
      </c>
      <c r="K18" s="34">
        <f>REIT!K18+ESAG!K18+CEART!K18+FAED!K18+CEAD!K18+CEFID!K18+CESFI!K18+CEAVI!K18+CCT!K18+CEPLAN!K18+CAV!K18+CEO!K18+CERES!K18</f>
        <v>137</v>
      </c>
      <c r="L18" s="35">
        <f>(REIT!K18-REIT!L18)+(ESAG!K18-ESAG!L18)+(CEART!K18-CEART!L18)+(FAED!K18-FAED!L18)+(CEAD!K18-CEAD!L18)+(CEFID!K18-CEFID!L18)+(CESFI!K18-CESFI!L18)+(CEAVI!K18-CEAVI!L18)+(CCT!K18-CCT!L18)+(CEPLAN!K18-CEPLAN!L18)+(CAV!K18-CAV!L18)+(CEO!K18-CEO!L18)+(CERES!K18-CERES!L18)</f>
        <v>59</v>
      </c>
      <c r="M18" s="74">
        <f t="shared" si="0"/>
        <v>78</v>
      </c>
      <c r="N18" s="76">
        <f t="shared" si="1"/>
        <v>4430.5800000000008</v>
      </c>
      <c r="O18" s="76">
        <f t="shared" si="2"/>
        <v>1908.0600000000002</v>
      </c>
    </row>
    <row r="19" spans="1:15" ht="51.75" x14ac:dyDescent="0.25">
      <c r="A19" s="51"/>
      <c r="B19" s="52"/>
      <c r="C19" s="30">
        <v>16</v>
      </c>
      <c r="D19" s="31" t="s">
        <v>69</v>
      </c>
      <c r="E19" s="29"/>
      <c r="F19" s="27"/>
      <c r="G19" s="27" t="s">
        <v>35</v>
      </c>
      <c r="H19" s="27"/>
      <c r="I19" s="27"/>
      <c r="J19" s="33">
        <v>24.39</v>
      </c>
      <c r="K19" s="34">
        <f>REIT!K19+ESAG!K19+CEART!K19+FAED!K19+CEAD!K19+CEFID!K19+CESFI!K19+CEAVI!K19+CCT!K19+CEPLAN!K19+CAV!K19+CEO!K19+CERES!K19</f>
        <v>5</v>
      </c>
      <c r="L19" s="35">
        <f>(REIT!K19-REIT!L19)+(ESAG!K19-ESAG!L19)+(CEART!K19-CEART!L19)+(FAED!K19-FAED!L19)+(CEAD!K19-CEAD!L19)+(CEFID!K19-CEFID!L19)+(CESFI!K19-CESFI!L19)+(CEAVI!K19-CEAVI!L19)+(CCT!K19-CCT!L19)+(CEPLAN!K19-CEPLAN!L19)+(CAV!K19-CAV!L19)+(CEO!K19-CEO!L19)+(CERES!K19-CERES!L19)</f>
        <v>5</v>
      </c>
      <c r="M19" s="74">
        <f t="shared" si="0"/>
        <v>0</v>
      </c>
      <c r="N19" s="76">
        <f t="shared" si="1"/>
        <v>121.95</v>
      </c>
      <c r="O19" s="76">
        <f t="shared" si="2"/>
        <v>121.95</v>
      </c>
    </row>
    <row r="20" spans="1:15" ht="51.75" x14ac:dyDescent="0.25">
      <c r="A20" s="51"/>
      <c r="B20" s="52"/>
      <c r="C20" s="30">
        <v>17</v>
      </c>
      <c r="D20" s="31" t="s">
        <v>70</v>
      </c>
      <c r="E20" s="29"/>
      <c r="F20" s="27"/>
      <c r="G20" s="27" t="s">
        <v>35</v>
      </c>
      <c r="H20" s="27"/>
      <c r="I20" s="27"/>
      <c r="J20" s="33">
        <v>26.35</v>
      </c>
      <c r="K20" s="34">
        <f>REIT!K20+ESAG!K20+CEART!K20+FAED!K20+CEAD!K20+CEFID!K20+CESFI!K20+CEAVI!K20+CCT!K20+CEPLAN!K20+CAV!K20+CEO!K20+CERES!K20</f>
        <v>5</v>
      </c>
      <c r="L20" s="35">
        <f>(REIT!K20-REIT!L20)+(ESAG!K20-ESAG!L20)+(CEART!K20-CEART!L20)+(FAED!K20-FAED!L20)+(CEAD!K20-CEAD!L20)+(CEFID!K20-CEFID!L20)+(CESFI!K20-CESFI!L20)+(CEAVI!K20-CEAVI!L20)+(CCT!K20-CCT!L20)+(CEPLAN!K20-CEPLAN!L20)+(CAV!K20-CAV!L20)+(CEO!K20-CEO!L20)+(CERES!K20-CERES!L20)</f>
        <v>0</v>
      </c>
      <c r="M20" s="74">
        <f t="shared" si="0"/>
        <v>5</v>
      </c>
      <c r="N20" s="76">
        <f t="shared" si="1"/>
        <v>131.75</v>
      </c>
      <c r="O20" s="76">
        <f t="shared" si="2"/>
        <v>0</v>
      </c>
    </row>
    <row r="21" spans="1:15" ht="51.75" x14ac:dyDescent="0.25">
      <c r="A21" s="51"/>
      <c r="B21" s="52"/>
      <c r="C21" s="30">
        <v>18</v>
      </c>
      <c r="D21" s="31" t="s">
        <v>71</v>
      </c>
      <c r="E21" s="29"/>
      <c r="F21" s="27"/>
      <c r="G21" s="27" t="s">
        <v>35</v>
      </c>
      <c r="H21" s="27"/>
      <c r="I21" s="27"/>
      <c r="J21" s="33">
        <v>26.45</v>
      </c>
      <c r="K21" s="34">
        <f>REIT!K21+ESAG!K21+CEART!K21+FAED!K21+CEAD!K21+CEFID!K21+CESFI!K21+CEAVI!K21+CCT!K21+CEPLAN!K21+CAV!K21+CEO!K21+CERES!K21</f>
        <v>4</v>
      </c>
      <c r="L21" s="35">
        <f>(REIT!K21-REIT!L21)+(ESAG!K21-ESAG!L21)+(CEART!K21-CEART!L21)+(FAED!K21-FAED!L21)+(CEAD!K21-CEAD!L21)+(CEFID!K21-CEFID!L21)+(CESFI!K21-CESFI!L21)+(CEAVI!K21-CEAVI!L21)+(CCT!K21-CCT!L21)+(CEPLAN!K21-CEPLAN!L21)+(CAV!K21-CAV!L21)+(CEO!K21-CEO!L21)+(CERES!K21-CERES!L21)</f>
        <v>4</v>
      </c>
      <c r="M21" s="74">
        <f t="shared" si="0"/>
        <v>0</v>
      </c>
      <c r="N21" s="76">
        <f t="shared" si="1"/>
        <v>105.8</v>
      </c>
      <c r="O21" s="76">
        <f t="shared" si="2"/>
        <v>105.8</v>
      </c>
    </row>
    <row r="22" spans="1:15" x14ac:dyDescent="0.25">
      <c r="A22" s="51"/>
      <c r="B22" s="52"/>
      <c r="C22" s="30">
        <v>19</v>
      </c>
      <c r="D22" s="31" t="s">
        <v>72</v>
      </c>
      <c r="E22" s="29"/>
      <c r="F22" s="27"/>
      <c r="G22" s="27" t="s">
        <v>35</v>
      </c>
      <c r="H22" s="27"/>
      <c r="I22" s="27"/>
      <c r="J22" s="33">
        <v>4.95</v>
      </c>
      <c r="K22" s="34">
        <f>REIT!K22+ESAG!K22+CEART!K22+FAED!K22+CEAD!K22+CEFID!K22+CESFI!K22+CEAVI!K22+CCT!K22+CEPLAN!K22+CAV!K22+CEO!K22+CERES!K22</f>
        <v>98</v>
      </c>
      <c r="L22" s="35">
        <f>(REIT!K22-REIT!L22)+(ESAG!K22-ESAG!L22)+(CEART!K22-CEART!L22)+(FAED!K22-FAED!L22)+(CEAD!K22-CEAD!L22)+(CEFID!K22-CEFID!L22)+(CESFI!K22-CESFI!L22)+(CEAVI!K22-CEAVI!L22)+(CCT!K22-CCT!L22)+(CEPLAN!K22-CEPLAN!L22)+(CAV!K22-CAV!L22)+(CEO!K22-CEO!L22)+(CERES!K22-CERES!L22)</f>
        <v>26</v>
      </c>
      <c r="M22" s="74">
        <f t="shared" si="0"/>
        <v>72</v>
      </c>
      <c r="N22" s="76">
        <f t="shared" si="1"/>
        <v>485.1</v>
      </c>
      <c r="O22" s="76">
        <f t="shared" si="2"/>
        <v>128.70000000000002</v>
      </c>
    </row>
    <row r="23" spans="1:15" x14ac:dyDescent="0.25">
      <c r="A23" s="51"/>
      <c r="B23" s="52"/>
      <c r="C23" s="30">
        <v>20</v>
      </c>
      <c r="D23" s="31" t="s">
        <v>73</v>
      </c>
      <c r="E23" s="29"/>
      <c r="F23" s="27"/>
      <c r="G23" s="27" t="s">
        <v>35</v>
      </c>
      <c r="H23" s="27"/>
      <c r="I23" s="27"/>
      <c r="J23" s="33">
        <v>4.95</v>
      </c>
      <c r="K23" s="34">
        <f>REIT!K23+ESAG!K23+CEART!K23+FAED!K23+CEAD!K23+CEFID!K23+CESFI!K23+CEAVI!K23+CCT!K23+CEPLAN!K23+CAV!K23+CEO!K23+CERES!K23</f>
        <v>153</v>
      </c>
      <c r="L23" s="35">
        <f>(REIT!K23-REIT!L23)+(ESAG!K23-ESAG!L23)+(CEART!K23-CEART!L23)+(FAED!K23-FAED!L23)+(CEAD!K23-CEAD!L23)+(CEFID!K23-CEFID!L23)+(CESFI!K23-CESFI!L23)+(CEAVI!K23-CEAVI!L23)+(CCT!K23-CCT!L23)+(CEPLAN!K23-CEPLAN!L23)+(CAV!K23-CAV!L23)+(CEO!K23-CEO!L23)+(CERES!K23-CERES!L23)</f>
        <v>26</v>
      </c>
      <c r="M23" s="74">
        <f t="shared" si="0"/>
        <v>127</v>
      </c>
      <c r="N23" s="76">
        <f t="shared" si="1"/>
        <v>757.35</v>
      </c>
      <c r="O23" s="76">
        <f t="shared" si="2"/>
        <v>128.70000000000002</v>
      </c>
    </row>
    <row r="24" spans="1:15" x14ac:dyDescent="0.25">
      <c r="A24" s="51"/>
      <c r="B24" s="52"/>
      <c r="C24" s="30">
        <v>21</v>
      </c>
      <c r="D24" s="31" t="s">
        <v>74</v>
      </c>
      <c r="E24" s="29"/>
      <c r="F24" s="27"/>
      <c r="G24" s="27" t="s">
        <v>35</v>
      </c>
      <c r="H24" s="27"/>
      <c r="I24" s="27"/>
      <c r="J24" s="33">
        <v>6.37</v>
      </c>
      <c r="K24" s="34">
        <f>REIT!K24+ESAG!K24+CEART!K24+FAED!K24+CEAD!K24+CEFID!K24+CESFI!K24+CEAVI!K24+CCT!K24+CEPLAN!K24+CAV!K24+CEO!K24+CERES!K24</f>
        <v>150</v>
      </c>
      <c r="L24" s="35">
        <f>(REIT!K24-REIT!L24)+(ESAG!K24-ESAG!L24)+(CEART!K24-CEART!L24)+(FAED!K24-FAED!L24)+(CEAD!K24-CEAD!L24)+(CEFID!K24-CEFID!L24)+(CESFI!K24-CESFI!L24)+(CEAVI!K24-CEAVI!L24)+(CCT!K24-CCT!L24)+(CEPLAN!K24-CEPLAN!L24)+(CAV!K24-CAV!L24)+(CEO!K24-CEO!L24)+(CERES!K24-CERES!L24)</f>
        <v>26</v>
      </c>
      <c r="M24" s="74">
        <f t="shared" si="0"/>
        <v>124</v>
      </c>
      <c r="N24" s="76">
        <f t="shared" si="1"/>
        <v>955.5</v>
      </c>
      <c r="O24" s="76">
        <f t="shared" si="2"/>
        <v>165.62</v>
      </c>
    </row>
    <row r="25" spans="1:15" x14ac:dyDescent="0.25">
      <c r="A25" s="51"/>
      <c r="B25" s="52"/>
      <c r="C25" s="30">
        <v>22</v>
      </c>
      <c r="D25" s="31" t="s">
        <v>75</v>
      </c>
      <c r="E25" s="29"/>
      <c r="F25" s="27"/>
      <c r="G25" s="27" t="s">
        <v>35</v>
      </c>
      <c r="H25" s="27"/>
      <c r="I25" s="27"/>
      <c r="J25" s="33">
        <v>7.84</v>
      </c>
      <c r="K25" s="34">
        <f>REIT!K25+ESAG!K25+CEART!K25+FAED!K25+CEAD!K25+CEFID!K25+CESFI!K25+CEAVI!K25+CCT!K25+CEPLAN!K25+CAV!K25+CEO!K25+CERES!K25</f>
        <v>104</v>
      </c>
      <c r="L25" s="35">
        <f>(REIT!K25-REIT!L25)+(ESAG!K25-ESAG!L25)+(CEART!K25-CEART!L25)+(FAED!K25-FAED!L25)+(CEAD!K25-CEAD!L25)+(CEFID!K25-CEFID!L25)+(CESFI!K25-CESFI!L25)+(CEAVI!K25-CEAVI!L25)+(CCT!K25-CCT!L25)+(CEPLAN!K25-CEPLAN!L25)+(CAV!K25-CAV!L25)+(CEO!K25-CEO!L25)+(CERES!K25-CERES!L25)</f>
        <v>23</v>
      </c>
      <c r="M25" s="74">
        <f t="shared" si="0"/>
        <v>81</v>
      </c>
      <c r="N25" s="76">
        <f t="shared" si="1"/>
        <v>815.36</v>
      </c>
      <c r="O25" s="76">
        <f t="shared" si="2"/>
        <v>180.32</v>
      </c>
    </row>
    <row r="26" spans="1:15" x14ac:dyDescent="0.25">
      <c r="A26" s="51"/>
      <c r="B26" s="52"/>
      <c r="C26" s="30">
        <v>23</v>
      </c>
      <c r="D26" s="31" t="s">
        <v>76</v>
      </c>
      <c r="E26" s="29"/>
      <c r="F26" s="27"/>
      <c r="G26" s="27" t="s">
        <v>35</v>
      </c>
      <c r="H26" s="27"/>
      <c r="I26" s="27"/>
      <c r="J26" s="33">
        <v>9.8000000000000007</v>
      </c>
      <c r="K26" s="34">
        <f>REIT!K26+ESAG!K26+CEART!K26+FAED!K26+CEAD!K26+CEFID!K26+CESFI!K26+CEAVI!K26+CCT!K26+CEPLAN!K26+CAV!K26+CEO!K26+CERES!K26</f>
        <v>83</v>
      </c>
      <c r="L26" s="35">
        <f>(REIT!K26-REIT!L26)+(ESAG!K26-ESAG!L26)+(CEART!K26-CEART!L26)+(FAED!K26-FAED!L26)+(CEAD!K26-CEAD!L26)+(CEFID!K26-CEFID!L26)+(CESFI!K26-CESFI!L26)+(CEAVI!K26-CEAVI!L26)+(CCT!K26-CCT!L26)+(CEPLAN!K26-CEPLAN!L26)+(CAV!K26-CAV!L26)+(CEO!K26-CEO!L26)+(CERES!K26-CERES!L26)</f>
        <v>18</v>
      </c>
      <c r="M26" s="74">
        <f t="shared" si="0"/>
        <v>65</v>
      </c>
      <c r="N26" s="76">
        <f t="shared" si="1"/>
        <v>813.40000000000009</v>
      </c>
      <c r="O26" s="76">
        <f t="shared" si="2"/>
        <v>176.4</v>
      </c>
    </row>
    <row r="27" spans="1:15" x14ac:dyDescent="0.25">
      <c r="A27" s="51"/>
      <c r="B27" s="52"/>
      <c r="C27" s="30">
        <v>24</v>
      </c>
      <c r="D27" s="31" t="s">
        <v>77</v>
      </c>
      <c r="E27" s="29"/>
      <c r="F27" s="27"/>
      <c r="G27" s="27" t="s">
        <v>35</v>
      </c>
      <c r="H27" s="27"/>
      <c r="I27" s="27"/>
      <c r="J27" s="33">
        <v>9.8000000000000007</v>
      </c>
      <c r="K27" s="34">
        <f>REIT!K27+ESAG!K27+CEART!K27+FAED!K27+CEAD!K27+CEFID!K27+CESFI!K27+CEAVI!K27+CCT!K27+CEPLAN!K27+CAV!K27+CEO!K27+CERES!K27</f>
        <v>78</v>
      </c>
      <c r="L27" s="35">
        <f>(REIT!K27-REIT!L27)+(ESAG!K27-ESAG!L27)+(CEART!K27-CEART!L27)+(FAED!K27-FAED!L27)+(CEAD!K27-CEAD!L27)+(CEFID!K27-CEFID!L27)+(CESFI!K27-CESFI!L27)+(CEAVI!K27-CEAVI!L27)+(CCT!K27-CCT!L27)+(CEPLAN!K27-CEPLAN!L27)+(CAV!K27-CAV!L27)+(CEO!K27-CEO!L27)+(CERES!K27-CERES!L27)</f>
        <v>21</v>
      </c>
      <c r="M27" s="74">
        <f t="shared" si="0"/>
        <v>57</v>
      </c>
      <c r="N27" s="76">
        <f t="shared" si="1"/>
        <v>764.40000000000009</v>
      </c>
      <c r="O27" s="76">
        <f t="shared" si="2"/>
        <v>205.8</v>
      </c>
    </row>
    <row r="28" spans="1:15" x14ac:dyDescent="0.25">
      <c r="A28" s="51"/>
      <c r="B28" s="52"/>
      <c r="C28" s="30">
        <v>25</v>
      </c>
      <c r="D28" s="31" t="s">
        <v>78</v>
      </c>
      <c r="E28" s="29"/>
      <c r="F28" s="27"/>
      <c r="G28" s="27" t="s">
        <v>35</v>
      </c>
      <c r="H28" s="27"/>
      <c r="I28" s="27"/>
      <c r="J28" s="33">
        <v>9.8000000000000007</v>
      </c>
      <c r="K28" s="34">
        <f>REIT!K28+ESAG!K28+CEART!K28+FAED!K28+CEAD!K28+CEFID!K28+CESFI!K28+CEAVI!K28+CCT!K28+CEPLAN!K28+CAV!K28+CEO!K28+CERES!K28</f>
        <v>102</v>
      </c>
      <c r="L28" s="35">
        <f>(REIT!K28-REIT!L28)+(ESAG!K28-ESAG!L28)+(CEART!K28-CEART!L28)+(FAED!K28-FAED!L28)+(CEAD!K28-CEAD!L28)+(CEFID!K28-CEFID!L28)+(CESFI!K28-CESFI!L28)+(CEAVI!K28-CEAVI!L28)+(CCT!K28-CCT!L28)+(CEPLAN!K28-CEPLAN!L28)+(CAV!K28-CAV!L28)+(CEO!K28-CEO!L28)+(CERES!K28-CERES!L28)</f>
        <v>21</v>
      </c>
      <c r="M28" s="74">
        <f t="shared" si="0"/>
        <v>81</v>
      </c>
      <c r="N28" s="76">
        <f t="shared" si="1"/>
        <v>999.6</v>
      </c>
      <c r="O28" s="76">
        <f t="shared" si="2"/>
        <v>205.8</v>
      </c>
    </row>
    <row r="29" spans="1:15" ht="26.25" x14ac:dyDescent="0.25">
      <c r="A29" s="51"/>
      <c r="B29" s="52"/>
      <c r="C29" s="30">
        <v>26</v>
      </c>
      <c r="D29" s="31" t="s">
        <v>79</v>
      </c>
      <c r="E29" s="29"/>
      <c r="F29" s="27"/>
      <c r="G29" s="27" t="s">
        <v>35</v>
      </c>
      <c r="H29" s="27"/>
      <c r="I29" s="27"/>
      <c r="J29" s="33">
        <v>9.8000000000000007</v>
      </c>
      <c r="K29" s="34">
        <f>REIT!K29+ESAG!K29+CEART!K29+FAED!K29+CEAD!K29+CEFID!K29+CESFI!K29+CEAVI!K29+CCT!K29+CEPLAN!K29+CAV!K29+CEO!K29+CERES!K29</f>
        <v>20</v>
      </c>
      <c r="L29" s="35">
        <f>(REIT!K29-REIT!L29)+(ESAG!K29-ESAG!L29)+(CEART!K29-CEART!L29)+(FAED!K29-FAED!L29)+(CEAD!K29-CEAD!L29)+(CEFID!K29-CEFID!L29)+(CESFI!K29-CESFI!L29)+(CEAVI!K29-CEAVI!L29)+(CCT!K29-CCT!L29)+(CEPLAN!K29-CEPLAN!L29)+(CAV!K29-CAV!L29)+(CEO!K29-CEO!L29)+(CERES!K29-CERES!L29)</f>
        <v>10</v>
      </c>
      <c r="M29" s="74">
        <f t="shared" si="0"/>
        <v>10</v>
      </c>
      <c r="N29" s="76">
        <f t="shared" si="1"/>
        <v>196</v>
      </c>
      <c r="O29" s="76">
        <f t="shared" si="2"/>
        <v>98</v>
      </c>
    </row>
    <row r="30" spans="1:15" ht="26.25" x14ac:dyDescent="0.25">
      <c r="A30" s="51"/>
      <c r="B30" s="52"/>
      <c r="C30" s="30">
        <v>27</v>
      </c>
      <c r="D30" s="31" t="s">
        <v>80</v>
      </c>
      <c r="E30" s="29"/>
      <c r="F30" s="27"/>
      <c r="G30" s="27" t="s">
        <v>35</v>
      </c>
      <c r="H30" s="27"/>
      <c r="I30" s="27"/>
      <c r="J30" s="33">
        <v>2.64</v>
      </c>
      <c r="K30" s="34">
        <f>REIT!K30+ESAG!K30+CEART!K30+FAED!K30+CEAD!K30+CEFID!K30+CESFI!K30+CEAVI!K30+CCT!K30+CEPLAN!K30+CAV!K30+CEO!K30+CERES!K30</f>
        <v>1902</v>
      </c>
      <c r="L30" s="35">
        <f>(REIT!K30-REIT!L30)+(ESAG!K30-ESAG!L30)+(CEART!K30-CEART!L30)+(FAED!K30-FAED!L30)+(CEAD!K30-CEAD!L30)+(CEFID!K30-CEFID!L30)+(CESFI!K30-CESFI!L30)+(CEAVI!K30-CEAVI!L30)+(CCT!K30-CCT!L30)+(CEPLAN!K30-CEPLAN!L30)+(CAV!K30-CAV!L30)+(CEO!K30-CEO!L30)+(CERES!K30-CERES!L30)</f>
        <v>594.41</v>
      </c>
      <c r="M30" s="74">
        <f t="shared" si="0"/>
        <v>1307.5900000000001</v>
      </c>
      <c r="N30" s="76">
        <f t="shared" si="1"/>
        <v>5021.2800000000007</v>
      </c>
      <c r="O30" s="76">
        <f t="shared" si="2"/>
        <v>1569.2424000000001</v>
      </c>
    </row>
    <row r="31" spans="1:15" ht="26.25" x14ac:dyDescent="0.25">
      <c r="A31" s="51"/>
      <c r="B31" s="52"/>
      <c r="C31" s="30">
        <v>28</v>
      </c>
      <c r="D31" s="31" t="s">
        <v>81</v>
      </c>
      <c r="E31" s="29"/>
      <c r="F31" s="27"/>
      <c r="G31" s="27" t="s">
        <v>35</v>
      </c>
      <c r="H31" s="27"/>
      <c r="I31" s="27"/>
      <c r="J31" s="33">
        <v>34.299999999999997</v>
      </c>
      <c r="K31" s="34">
        <f>REIT!K31+ESAG!K31+CEART!K31+FAED!K31+CEAD!K31+CEFID!K31+CESFI!K31+CEAVI!K31+CCT!K31+CEPLAN!K31+CAV!K31+CEO!K31+CERES!K31</f>
        <v>21</v>
      </c>
      <c r="L31" s="35">
        <f>(REIT!K31-REIT!L31)+(ESAG!K31-ESAG!L31)+(CEART!K31-CEART!L31)+(FAED!K31-FAED!L31)+(CEAD!K31-CEAD!L31)+(CEFID!K31-CEFID!L31)+(CESFI!K31-CESFI!L31)+(CEAVI!K31-CEAVI!L31)+(CCT!K31-CCT!L31)+(CEPLAN!K31-CEPLAN!L31)+(CAV!K31-CAV!L31)+(CEO!K31-CEO!L31)+(CERES!K31-CERES!L31)</f>
        <v>6</v>
      </c>
      <c r="M31" s="74">
        <f t="shared" si="0"/>
        <v>15</v>
      </c>
      <c r="N31" s="76">
        <f t="shared" si="1"/>
        <v>720.3</v>
      </c>
      <c r="O31" s="76">
        <f t="shared" si="2"/>
        <v>205.79999999999998</v>
      </c>
    </row>
    <row r="32" spans="1:15" ht="39" x14ac:dyDescent="0.25">
      <c r="A32" s="51"/>
      <c r="B32" s="52"/>
      <c r="C32" s="30">
        <v>29</v>
      </c>
      <c r="D32" s="31" t="s">
        <v>82</v>
      </c>
      <c r="E32" s="29"/>
      <c r="F32" s="27"/>
      <c r="G32" s="27" t="s">
        <v>35</v>
      </c>
      <c r="H32" s="27"/>
      <c r="I32" s="27"/>
      <c r="J32" s="33">
        <v>34.299999999999997</v>
      </c>
      <c r="K32" s="34">
        <f>REIT!K32+ESAG!K32+CEART!K32+FAED!K32+CEAD!K32+CEFID!K32+CESFI!K32+CEAVI!K32+CCT!K32+CEPLAN!K32+CAV!K32+CEO!K32+CERES!K32</f>
        <v>20</v>
      </c>
      <c r="L32" s="35">
        <f>(REIT!K32-REIT!L32)+(ESAG!K32-ESAG!L32)+(CEART!K32-CEART!L32)+(FAED!K32-FAED!L32)+(CEAD!K32-CEAD!L32)+(CEFID!K32-CEFID!L32)+(CESFI!K32-CESFI!L32)+(CEAVI!K32-CEAVI!L32)+(CCT!K32-CCT!L32)+(CEPLAN!K32-CEPLAN!L32)+(CAV!K32-CAV!L32)+(CEO!K32-CEO!L32)+(CERES!K32-CERES!L32)</f>
        <v>6</v>
      </c>
      <c r="M32" s="74">
        <f t="shared" si="0"/>
        <v>14</v>
      </c>
      <c r="N32" s="76">
        <f t="shared" si="1"/>
        <v>686</v>
      </c>
      <c r="O32" s="76">
        <f t="shared" si="2"/>
        <v>205.79999999999998</v>
      </c>
    </row>
    <row r="33" spans="1:15" ht="39" x14ac:dyDescent="0.25">
      <c r="A33" s="51"/>
      <c r="B33" s="52"/>
      <c r="C33" s="30">
        <v>30</v>
      </c>
      <c r="D33" s="31" t="s">
        <v>83</v>
      </c>
      <c r="E33" s="29"/>
      <c r="F33" s="27"/>
      <c r="G33" s="27" t="s">
        <v>35</v>
      </c>
      <c r="H33" s="27"/>
      <c r="I33" s="27"/>
      <c r="J33" s="33">
        <v>57.82</v>
      </c>
      <c r="K33" s="34">
        <f>REIT!K33+ESAG!K33+CEART!K33+FAED!K33+CEAD!K33+CEFID!K33+CESFI!K33+CEAVI!K33+CCT!K33+CEPLAN!K33+CAV!K33+CEO!K33+CERES!K33</f>
        <v>15</v>
      </c>
      <c r="L33" s="35">
        <f>(REIT!K33-REIT!L33)+(ESAG!K33-ESAG!L33)+(CEART!K33-CEART!L33)+(FAED!K33-FAED!L33)+(CEAD!K33-CEAD!L33)+(CEFID!K33-CEFID!L33)+(CESFI!K33-CESFI!L33)+(CEAVI!K33-CEAVI!L33)+(CCT!K33-CCT!L33)+(CEPLAN!K33-CEPLAN!L33)+(CAV!K33-CAV!L33)+(CEO!K33-CEO!L33)+(CERES!K33-CERES!L33)</f>
        <v>5</v>
      </c>
      <c r="M33" s="74">
        <f t="shared" si="0"/>
        <v>10</v>
      </c>
      <c r="N33" s="76">
        <f t="shared" si="1"/>
        <v>867.3</v>
      </c>
      <c r="O33" s="76">
        <f t="shared" si="2"/>
        <v>289.10000000000002</v>
      </c>
    </row>
    <row r="34" spans="1:15" x14ac:dyDescent="0.25">
      <c r="A34" s="51"/>
      <c r="B34" s="52"/>
      <c r="C34" s="30">
        <v>31</v>
      </c>
      <c r="D34" s="31" t="s">
        <v>84</v>
      </c>
      <c r="E34" s="29"/>
      <c r="F34" s="27"/>
      <c r="G34" s="27" t="s">
        <v>35</v>
      </c>
      <c r="H34" s="27"/>
      <c r="I34" s="27"/>
      <c r="J34" s="33">
        <v>176.4</v>
      </c>
      <c r="K34" s="34">
        <f>REIT!K34+ESAG!K34+CEART!K34+FAED!K34+CEAD!K34+CEFID!K34+CESFI!K34+CEAVI!K34+CCT!K34+CEPLAN!K34+CAV!K34+CEO!K34+CERES!K34</f>
        <v>6</v>
      </c>
      <c r="L34" s="35">
        <f>(REIT!K34-REIT!L34)+(ESAG!K34-ESAG!L34)+(CEART!K34-CEART!L34)+(FAED!K34-FAED!L34)+(CEAD!K34-CEAD!L34)+(CEFID!K34-CEFID!L34)+(CESFI!K34-CESFI!L34)+(CEAVI!K34-CEAVI!L34)+(CCT!K34-CCT!L34)+(CEPLAN!K34-CEPLAN!L34)+(CAV!K34-CAV!L34)+(CEO!K34-CEO!L34)+(CERES!K34-CERES!L34)</f>
        <v>4</v>
      </c>
      <c r="M34" s="74">
        <f t="shared" si="0"/>
        <v>2</v>
      </c>
      <c r="N34" s="76">
        <f t="shared" si="1"/>
        <v>1058.4000000000001</v>
      </c>
      <c r="O34" s="76">
        <f t="shared" si="2"/>
        <v>705.6</v>
      </c>
    </row>
    <row r="35" spans="1:15" ht="26.25" x14ac:dyDescent="0.25">
      <c r="A35" s="51"/>
      <c r="B35" s="52" t="s">
        <v>85</v>
      </c>
      <c r="C35" s="30">
        <v>32</v>
      </c>
      <c r="D35" s="31" t="s">
        <v>87</v>
      </c>
      <c r="E35" s="29"/>
      <c r="F35" s="27"/>
      <c r="G35" s="27" t="s">
        <v>86</v>
      </c>
      <c r="H35" s="27"/>
      <c r="I35" s="27">
        <v>20</v>
      </c>
      <c r="J35" s="33">
        <v>4.9000000000000004</v>
      </c>
      <c r="K35" s="34">
        <f>REIT!K35+ESAG!K35+CEART!K35+FAED!K35+CEAD!K35+CEFID!K35+CESFI!K35+CEAVI!K35+CCT!K35+CEPLAN!K35+CAV!K35+CEO!K35+CERES!K35</f>
        <v>763</v>
      </c>
      <c r="L35" s="35">
        <f>(REIT!K35-REIT!L35)+(ESAG!K35-ESAG!L35)+(CEART!K35-CEART!L35)+(FAED!K35-FAED!L35)+(CEAD!K35-CEAD!L35)+(CEFID!K35-CEFID!L35)+(CESFI!K35-CESFI!L35)+(CEAVI!K35-CEAVI!L35)+(CCT!K35-CCT!L35)+(CEPLAN!K35-CEPLAN!L35)+(CAV!K35-CAV!L35)+(CEO!K35-CEO!L35)+(CERES!K35-CERES!L35)</f>
        <v>342</v>
      </c>
      <c r="M35" s="74">
        <f t="shared" si="0"/>
        <v>421</v>
      </c>
      <c r="N35" s="76">
        <f t="shared" si="1"/>
        <v>3738.7000000000003</v>
      </c>
      <c r="O35" s="76">
        <f t="shared" si="2"/>
        <v>1675.8000000000002</v>
      </c>
    </row>
    <row r="36" spans="1:15" ht="26.25" x14ac:dyDescent="0.25">
      <c r="A36" s="51"/>
      <c r="B36" s="52"/>
      <c r="C36" s="30">
        <v>33</v>
      </c>
      <c r="D36" s="31" t="s">
        <v>88</v>
      </c>
      <c r="E36" s="29"/>
      <c r="F36" s="27"/>
      <c r="G36" s="27" t="s">
        <v>86</v>
      </c>
      <c r="H36" s="27"/>
      <c r="I36" s="27">
        <v>20</v>
      </c>
      <c r="J36" s="33">
        <v>29.28</v>
      </c>
      <c r="K36" s="34">
        <f>REIT!K36+ESAG!K36+CEART!K36+FAED!K36+CEAD!K36+CEFID!K36+CESFI!K36+CEAVI!K36+CCT!K36+CEPLAN!K36+CAV!K36+CEO!K36+CERES!K36</f>
        <v>204</v>
      </c>
      <c r="L36" s="35">
        <f>(REIT!K36-REIT!L36)+(ESAG!K36-ESAG!L36)+(CEART!K36-CEART!L36)+(FAED!K36-FAED!L36)+(CEAD!K36-CEAD!L36)+(CEFID!K36-CEFID!L36)+(CESFI!K36-CESFI!L36)+(CEAVI!K36-CEAVI!L36)+(CCT!K36-CCT!L36)+(CEPLAN!K36-CEPLAN!L36)+(CAV!K36-CAV!L36)+(CEO!K36-CEO!L36)+(CERES!K36-CERES!L36)</f>
        <v>59</v>
      </c>
      <c r="M36" s="74">
        <f t="shared" si="0"/>
        <v>145</v>
      </c>
      <c r="N36" s="76">
        <f t="shared" si="1"/>
        <v>5973.12</v>
      </c>
      <c r="O36" s="76">
        <f t="shared" si="2"/>
        <v>1727.52</v>
      </c>
    </row>
    <row r="37" spans="1:15" x14ac:dyDescent="0.25">
      <c r="A37" s="51"/>
      <c r="B37" s="52"/>
      <c r="C37" s="30">
        <v>34</v>
      </c>
      <c r="D37" s="31" t="s">
        <v>89</v>
      </c>
      <c r="E37" s="29"/>
      <c r="F37" s="27"/>
      <c r="G37" s="27" t="s">
        <v>86</v>
      </c>
      <c r="H37" s="27"/>
      <c r="I37" s="27">
        <v>20</v>
      </c>
      <c r="J37" s="33">
        <v>78.069999999999993</v>
      </c>
      <c r="K37" s="34">
        <f>REIT!K37+ESAG!K37+CEART!K37+FAED!K37+CEAD!K37+CEFID!K37+CESFI!K37+CEAVI!K37+CCT!K37+CEPLAN!K37+CAV!K37+CEO!K37+CERES!K37</f>
        <v>10</v>
      </c>
      <c r="L37" s="35">
        <f>(REIT!K37-REIT!L37)+(ESAG!K37-ESAG!L37)+(CEART!K37-CEART!L37)+(FAED!K37-FAED!L37)+(CEAD!K37-CEAD!L37)+(CEFID!K37-CEFID!L37)+(CESFI!K37-CESFI!L37)+(CEAVI!K37-CEAVI!L37)+(CCT!K37-CCT!L37)+(CEPLAN!K37-CEPLAN!L37)+(CAV!K37-CAV!L37)+(CEO!K37-CEO!L37)+(CERES!K37-CERES!L37)</f>
        <v>2</v>
      </c>
      <c r="M37" s="74">
        <f t="shared" si="0"/>
        <v>8</v>
      </c>
      <c r="N37" s="76">
        <f t="shared" si="1"/>
        <v>780.69999999999993</v>
      </c>
      <c r="O37" s="76">
        <f t="shared" si="2"/>
        <v>156.13999999999999</v>
      </c>
    </row>
    <row r="38" spans="1:15" x14ac:dyDescent="0.25">
      <c r="A38" s="51"/>
      <c r="B38" s="52"/>
      <c r="C38" s="30">
        <v>35</v>
      </c>
      <c r="D38" s="31" t="s">
        <v>90</v>
      </c>
      <c r="E38" s="29"/>
      <c r="F38" s="27"/>
      <c r="G38" s="27" t="s">
        <v>86</v>
      </c>
      <c r="H38" s="27"/>
      <c r="I38" s="27">
        <v>20</v>
      </c>
      <c r="J38" s="33">
        <v>146.38999999999999</v>
      </c>
      <c r="K38" s="34">
        <f>REIT!K38+ESAG!K38+CEART!K38+FAED!K38+CEAD!K38+CEFID!K38+CESFI!K38+CEAVI!K38+CCT!K38+CEPLAN!K38+CAV!K38+CEO!K38+CERES!K38</f>
        <v>10</v>
      </c>
      <c r="L38" s="35">
        <f>(REIT!K38-REIT!L38)+(ESAG!K38-ESAG!L38)+(CEART!K38-CEART!L38)+(FAED!K38-FAED!L38)+(CEAD!K38-CEAD!L38)+(CEFID!K38-CEFID!L38)+(CESFI!K38-CESFI!L38)+(CEAVI!K38-CEAVI!L38)+(CCT!K38-CCT!L38)+(CEPLAN!K38-CEPLAN!L38)+(CAV!K38-CAV!L38)+(CEO!K38-CEO!L38)+(CERES!K38-CERES!L38)</f>
        <v>2</v>
      </c>
      <c r="M38" s="74">
        <f t="shared" si="0"/>
        <v>8</v>
      </c>
      <c r="N38" s="76">
        <f t="shared" si="1"/>
        <v>1463.8999999999999</v>
      </c>
      <c r="O38" s="76">
        <f t="shared" si="2"/>
        <v>292.77999999999997</v>
      </c>
    </row>
    <row r="39" spans="1:15" x14ac:dyDescent="0.25">
      <c r="A39" s="51"/>
      <c r="B39" s="52"/>
      <c r="C39" s="30">
        <v>36</v>
      </c>
      <c r="D39" s="31" t="s">
        <v>91</v>
      </c>
      <c r="E39" s="29"/>
      <c r="F39" s="27"/>
      <c r="G39" s="27" t="s">
        <v>86</v>
      </c>
      <c r="H39" s="27"/>
      <c r="I39" s="27">
        <v>20</v>
      </c>
      <c r="J39" s="33">
        <v>10.74</v>
      </c>
      <c r="K39" s="34">
        <f>REIT!K39+ESAG!K39+CEART!K39+FAED!K39+CEAD!K39+CEFID!K39+CESFI!K39+CEAVI!K39+CCT!K39+CEPLAN!K39+CAV!K39+CEO!K39+CERES!K39</f>
        <v>180</v>
      </c>
      <c r="L39" s="35">
        <f>(REIT!K39-REIT!L39)+(ESAG!K39-ESAG!L39)+(CEART!K39-CEART!L39)+(FAED!K39-FAED!L39)+(CEAD!K39-CEAD!L39)+(CEFID!K39-CEFID!L39)+(CESFI!K39-CESFI!L39)+(CEAVI!K39-CEAVI!L39)+(CCT!K39-CCT!L39)+(CEPLAN!K39-CEPLAN!L39)+(CAV!K39-CAV!L39)+(CEO!K39-CEO!L39)+(CERES!K39-CERES!L39)</f>
        <v>94</v>
      </c>
      <c r="M39" s="74">
        <f t="shared" si="0"/>
        <v>86</v>
      </c>
      <c r="N39" s="76">
        <f t="shared" si="1"/>
        <v>1933.2</v>
      </c>
      <c r="O39" s="76">
        <f t="shared" si="2"/>
        <v>1009.5600000000001</v>
      </c>
    </row>
    <row r="40" spans="1:15" x14ac:dyDescent="0.25">
      <c r="A40" s="51"/>
      <c r="B40" s="52"/>
      <c r="C40" s="30">
        <v>37</v>
      </c>
      <c r="D40" s="31" t="s">
        <v>92</v>
      </c>
      <c r="E40" s="29"/>
      <c r="F40" s="27"/>
      <c r="G40" s="27" t="s">
        <v>86</v>
      </c>
      <c r="H40" s="27"/>
      <c r="I40" s="27">
        <v>20</v>
      </c>
      <c r="J40" s="33">
        <v>34.159999999999997</v>
      </c>
      <c r="K40" s="34">
        <f>REIT!K40+ESAG!K40+CEART!K40+FAED!K40+CEAD!K40+CEFID!K40+CESFI!K40+CEAVI!K40+CCT!K40+CEPLAN!K40+CAV!K40+CEO!K40+CERES!K40</f>
        <v>52</v>
      </c>
      <c r="L40" s="35">
        <f>(REIT!K40-REIT!L40)+(ESAG!K40-ESAG!L40)+(CEART!K40-CEART!L40)+(FAED!K40-FAED!L40)+(CEAD!K40-CEAD!L40)+(CEFID!K40-CEFID!L40)+(CESFI!K40-CESFI!L40)+(CEAVI!K40-CEAVI!L40)+(CCT!K40-CCT!L40)+(CEPLAN!K40-CEPLAN!L40)+(CAV!K40-CAV!L40)+(CEO!K40-CEO!L40)+(CERES!K40-CERES!L40)</f>
        <v>29</v>
      </c>
      <c r="M40" s="74">
        <f t="shared" si="0"/>
        <v>23</v>
      </c>
      <c r="N40" s="76">
        <f t="shared" si="1"/>
        <v>1776.3199999999997</v>
      </c>
      <c r="O40" s="76">
        <f t="shared" si="2"/>
        <v>990.63999999999987</v>
      </c>
    </row>
    <row r="41" spans="1:15" ht="39" x14ac:dyDescent="0.25">
      <c r="A41" s="51"/>
      <c r="B41" s="52"/>
      <c r="C41" s="30">
        <v>38</v>
      </c>
      <c r="D41" s="31" t="s">
        <v>93</v>
      </c>
      <c r="E41" s="29"/>
      <c r="F41" s="27"/>
      <c r="G41" s="27" t="s">
        <v>86</v>
      </c>
      <c r="H41" s="27"/>
      <c r="I41" s="27">
        <v>20</v>
      </c>
      <c r="J41" s="33">
        <v>43.92</v>
      </c>
      <c r="K41" s="34">
        <f>REIT!K41+ESAG!K41+CEART!K41+FAED!K41+CEAD!K41+CEFID!K41+CESFI!K41+CEAVI!K41+CCT!K41+CEPLAN!K41+CAV!K41+CEO!K41+CERES!K41</f>
        <v>211</v>
      </c>
      <c r="L41" s="35">
        <f>(REIT!K41-REIT!L41)+(ESAG!K41-ESAG!L41)+(CEART!K41-CEART!L41)+(FAED!K41-FAED!L41)+(CEAD!K41-CEAD!L41)+(CEFID!K41-CEFID!L41)+(CESFI!K41-CESFI!L41)+(CEAVI!K41-CEAVI!L41)+(CCT!K41-CCT!L41)+(CEPLAN!K41-CEPLAN!L41)+(CAV!K41-CAV!L41)+(CEO!K41-CEO!L41)+(CERES!K41-CERES!L41)</f>
        <v>58</v>
      </c>
      <c r="M41" s="74">
        <f t="shared" si="0"/>
        <v>153</v>
      </c>
      <c r="N41" s="76">
        <f t="shared" si="1"/>
        <v>9267.1200000000008</v>
      </c>
      <c r="O41" s="76">
        <f t="shared" si="2"/>
        <v>2547.36</v>
      </c>
    </row>
    <row r="42" spans="1:15" ht="26.25" x14ac:dyDescent="0.25">
      <c r="A42" s="51"/>
      <c r="B42" s="52"/>
      <c r="C42" s="30">
        <v>39</v>
      </c>
      <c r="D42" s="31" t="s">
        <v>94</v>
      </c>
      <c r="E42" s="29"/>
      <c r="F42" s="27"/>
      <c r="G42" s="27" t="s">
        <v>86</v>
      </c>
      <c r="H42" s="27"/>
      <c r="I42" s="27">
        <v>20</v>
      </c>
      <c r="J42" s="33">
        <v>53.68</v>
      </c>
      <c r="K42" s="34">
        <f>REIT!K42+ESAG!K42+CEART!K42+FAED!K42+CEAD!K42+CEFID!K42+CESFI!K42+CEAVI!K42+CCT!K42+CEPLAN!K42+CAV!K42+CEO!K42+CERES!K42</f>
        <v>103</v>
      </c>
      <c r="L42" s="35">
        <f>(REIT!K42-REIT!L42)+(ESAG!K42-ESAG!L42)+(CEART!K42-CEART!L42)+(FAED!K42-FAED!L42)+(CEAD!K42-CEAD!L42)+(CEFID!K42-CEFID!L42)+(CESFI!K42-CESFI!L42)+(CEAVI!K42-CEAVI!L42)+(CCT!K42-CCT!L42)+(CEPLAN!K42-CEPLAN!L42)+(CAV!K42-CAV!L42)+(CEO!K42-CEO!L42)+(CERES!K42-CERES!L42)</f>
        <v>31</v>
      </c>
      <c r="M42" s="74">
        <f t="shared" si="0"/>
        <v>72</v>
      </c>
      <c r="N42" s="76">
        <f t="shared" si="1"/>
        <v>5529.04</v>
      </c>
      <c r="O42" s="76">
        <f t="shared" si="2"/>
        <v>1664.08</v>
      </c>
    </row>
    <row r="43" spans="1:15" x14ac:dyDescent="0.25">
      <c r="A43" s="51"/>
      <c r="B43" s="52"/>
      <c r="C43" s="30">
        <v>40</v>
      </c>
      <c r="D43" s="31" t="s">
        <v>95</v>
      </c>
      <c r="E43" s="29"/>
      <c r="F43" s="27"/>
      <c r="G43" s="27" t="s">
        <v>86</v>
      </c>
      <c r="H43" s="27"/>
      <c r="I43" s="27"/>
      <c r="J43" s="33">
        <v>29.28</v>
      </c>
      <c r="K43" s="34">
        <f>REIT!K43+ESAG!K43+CEART!K43+FAED!K43+CEAD!K43+CEFID!K43+CESFI!K43+CEAVI!K43+CCT!K43+CEPLAN!K43+CAV!K43+CEO!K43+CERES!K43</f>
        <v>130</v>
      </c>
      <c r="L43" s="35">
        <f>(REIT!K43-REIT!L43)+(ESAG!K43-ESAG!L43)+(CEART!K43-CEART!L43)+(FAED!K43-FAED!L43)+(CEAD!K43-CEAD!L43)+(CEFID!K43-CEFID!L43)+(CESFI!K43-CESFI!L43)+(CEAVI!K43-CEAVI!L43)+(CCT!K43-CCT!L43)+(CEPLAN!K43-CEPLAN!L43)+(CAV!K43-CAV!L43)+(CEO!K43-CEO!L43)+(CERES!K43-CERES!L43)</f>
        <v>44</v>
      </c>
      <c r="M43" s="74">
        <f t="shared" si="0"/>
        <v>86</v>
      </c>
      <c r="N43" s="76">
        <f t="shared" si="1"/>
        <v>3806.4</v>
      </c>
      <c r="O43" s="76">
        <f t="shared" si="2"/>
        <v>1288.3200000000002</v>
      </c>
    </row>
    <row r="44" spans="1:15" x14ac:dyDescent="0.25">
      <c r="A44" s="51"/>
      <c r="B44" s="52"/>
      <c r="C44" s="30">
        <v>41</v>
      </c>
      <c r="D44" s="31" t="s">
        <v>96</v>
      </c>
      <c r="E44" s="29"/>
      <c r="F44" s="27"/>
      <c r="G44" s="27" t="s">
        <v>86</v>
      </c>
      <c r="H44" s="27"/>
      <c r="I44" s="27"/>
      <c r="J44" s="33">
        <v>39.04</v>
      </c>
      <c r="K44" s="34">
        <f>REIT!K44+ESAG!K44+CEART!K44+FAED!K44+CEAD!K44+CEFID!K44+CESFI!K44+CEAVI!K44+CCT!K44+CEPLAN!K44+CAV!K44+CEO!K44+CERES!K44</f>
        <v>83</v>
      </c>
      <c r="L44" s="35">
        <f>(REIT!K44-REIT!L44)+(ESAG!K44-ESAG!L44)+(CEART!K44-CEART!L44)+(FAED!K44-FAED!L44)+(CEAD!K44-CEAD!L44)+(CEFID!K44-CEFID!L44)+(CESFI!K44-CESFI!L44)+(CEAVI!K44-CEAVI!L44)+(CCT!K44-CCT!L44)+(CEPLAN!K44-CEPLAN!L44)+(CAV!K44-CAV!L44)+(CEO!K44-CEO!L44)+(CERES!K44-CERES!L44)</f>
        <v>29</v>
      </c>
      <c r="M44" s="74">
        <f t="shared" si="0"/>
        <v>54</v>
      </c>
      <c r="N44" s="76">
        <f t="shared" si="1"/>
        <v>3240.3199999999997</v>
      </c>
      <c r="O44" s="76">
        <f t="shared" si="2"/>
        <v>1132.1600000000001</v>
      </c>
    </row>
    <row r="45" spans="1:15" ht="26.25" x14ac:dyDescent="0.25">
      <c r="A45" s="51"/>
      <c r="B45" s="52"/>
      <c r="C45" s="30">
        <v>42</v>
      </c>
      <c r="D45" s="31" t="s">
        <v>97</v>
      </c>
      <c r="E45" s="29"/>
      <c r="F45" s="27"/>
      <c r="G45" s="27" t="s">
        <v>86</v>
      </c>
      <c r="H45" s="27"/>
      <c r="I45" s="27"/>
      <c r="J45" s="33">
        <v>39.04</v>
      </c>
      <c r="K45" s="34">
        <f>REIT!K45+ESAG!K45+CEART!K45+FAED!K45+CEAD!K45+CEFID!K45+CESFI!K45+CEAVI!K45+CCT!K45+CEPLAN!K45+CAV!K45+CEO!K45+CERES!K45</f>
        <v>150</v>
      </c>
      <c r="L45" s="35">
        <f>(REIT!K45-REIT!L45)+(ESAG!K45-ESAG!L45)+(CEART!K45-CEART!L45)+(FAED!K45-FAED!L45)+(CEAD!K45-CEAD!L45)+(CEFID!K45-CEFID!L45)+(CESFI!K45-CESFI!L45)+(CEAVI!K45-CEAVI!L45)+(CCT!K45-CCT!L45)+(CEPLAN!K45-CEPLAN!L45)+(CAV!K45-CAV!L45)+(CEO!K45-CEO!L45)+(CERES!K45-CERES!L45)</f>
        <v>63</v>
      </c>
      <c r="M45" s="74">
        <f t="shared" si="0"/>
        <v>87</v>
      </c>
      <c r="N45" s="76">
        <f t="shared" si="1"/>
        <v>5856</v>
      </c>
      <c r="O45" s="76">
        <f t="shared" si="2"/>
        <v>2459.52</v>
      </c>
    </row>
    <row r="46" spans="1:15" x14ac:dyDescent="0.25">
      <c r="A46" s="51"/>
      <c r="B46" s="52"/>
      <c r="C46" s="30">
        <v>43</v>
      </c>
      <c r="D46" s="31" t="s">
        <v>98</v>
      </c>
      <c r="E46" s="29"/>
      <c r="F46" s="27"/>
      <c r="G46" s="27" t="s">
        <v>86</v>
      </c>
      <c r="H46" s="27"/>
      <c r="I46" s="27"/>
      <c r="J46" s="33">
        <v>117.12</v>
      </c>
      <c r="K46" s="34">
        <f>REIT!K46+ESAG!K46+CEART!K46+FAED!K46+CEAD!K46+CEFID!K46+CESFI!K46+CEAVI!K46+CCT!K46+CEPLAN!K46+CAV!K46+CEO!K46+CERES!K46</f>
        <v>10</v>
      </c>
      <c r="L46" s="35">
        <f>(REIT!K46-REIT!L46)+(ESAG!K46-ESAG!L46)+(CEART!K46-CEART!L46)+(FAED!K46-FAED!L46)+(CEAD!K46-CEAD!L46)+(CEFID!K46-CEFID!L46)+(CESFI!K46-CESFI!L46)+(CEAVI!K46-CEAVI!L46)+(CCT!K46-CCT!L46)+(CEPLAN!K46-CEPLAN!L46)+(CAV!K46-CAV!L46)+(CEO!K46-CEO!L46)+(CERES!K46-CERES!L46)</f>
        <v>3</v>
      </c>
      <c r="M46" s="74">
        <f t="shared" si="0"/>
        <v>7</v>
      </c>
      <c r="N46" s="76">
        <f t="shared" si="1"/>
        <v>1171.2</v>
      </c>
      <c r="O46" s="76">
        <f t="shared" si="2"/>
        <v>351.36</v>
      </c>
    </row>
    <row r="47" spans="1:15" x14ac:dyDescent="0.25">
      <c r="A47" s="51"/>
      <c r="B47" s="52"/>
      <c r="C47" s="30">
        <v>44</v>
      </c>
      <c r="D47" s="31" t="s">
        <v>99</v>
      </c>
      <c r="E47" s="29"/>
      <c r="F47" s="27"/>
      <c r="G47" s="27" t="s">
        <v>86</v>
      </c>
      <c r="H47" s="27"/>
      <c r="I47" s="27"/>
      <c r="J47" s="33">
        <v>97.6</v>
      </c>
      <c r="K47" s="34">
        <f>REIT!K47+ESAG!K47+CEART!K47+FAED!K47+CEAD!K47+CEFID!K47+CESFI!K47+CEAVI!K47+CCT!K47+CEPLAN!K47+CAV!K47+CEO!K47+CERES!K47</f>
        <v>8</v>
      </c>
      <c r="L47" s="35">
        <f>(REIT!K47-REIT!L47)+(ESAG!K47-ESAG!L47)+(CEART!K47-CEART!L47)+(FAED!K47-FAED!L47)+(CEAD!K47-CEAD!L47)+(CEFID!K47-CEFID!L47)+(CESFI!K47-CESFI!L47)+(CEAVI!K47-CEAVI!L47)+(CCT!K47-CCT!L47)+(CEPLAN!K47-CEPLAN!L47)+(CAV!K47-CAV!L47)+(CEO!K47-CEO!L47)+(CERES!K47-CERES!L47)</f>
        <v>3</v>
      </c>
      <c r="M47" s="74">
        <f t="shared" si="0"/>
        <v>5</v>
      </c>
      <c r="N47" s="76">
        <f t="shared" si="1"/>
        <v>780.8</v>
      </c>
      <c r="O47" s="76">
        <f t="shared" si="2"/>
        <v>292.79999999999995</v>
      </c>
    </row>
    <row r="48" spans="1:15" x14ac:dyDescent="0.25">
      <c r="A48" s="51"/>
      <c r="B48" s="52"/>
      <c r="C48" s="30">
        <v>45</v>
      </c>
      <c r="D48" s="31" t="s">
        <v>100</v>
      </c>
      <c r="E48" s="29"/>
      <c r="F48" s="27"/>
      <c r="G48" s="27" t="s">
        <v>86</v>
      </c>
      <c r="H48" s="27"/>
      <c r="I48" s="27"/>
      <c r="J48" s="33">
        <v>34.159999999999997</v>
      </c>
      <c r="K48" s="34">
        <f>REIT!K48+ESAG!K48+CEART!K48+FAED!K48+CEAD!K48+CEFID!K48+CESFI!K48+CEAVI!K48+CCT!K48+CEPLAN!K48+CAV!K48+CEO!K48+CERES!K48</f>
        <v>80</v>
      </c>
      <c r="L48" s="35">
        <f>(REIT!K48-REIT!L48)+(ESAG!K48-ESAG!L48)+(CEART!K48-CEART!L48)+(FAED!K48-FAED!L48)+(CEAD!K48-CEAD!L48)+(CEFID!K48-CEFID!L48)+(CESFI!K48-CESFI!L48)+(CEAVI!K48-CEAVI!L48)+(CCT!K48-CCT!L48)+(CEPLAN!K48-CEPLAN!L48)+(CAV!K48-CAV!L48)+(CEO!K48-CEO!L48)+(CERES!K48-CERES!L48)</f>
        <v>18</v>
      </c>
      <c r="M48" s="74">
        <f t="shared" si="0"/>
        <v>62</v>
      </c>
      <c r="N48" s="76">
        <f t="shared" si="1"/>
        <v>2732.7999999999997</v>
      </c>
      <c r="O48" s="76">
        <f t="shared" si="2"/>
        <v>614.87999999999988</v>
      </c>
    </row>
    <row r="49" spans="1:15" x14ac:dyDescent="0.25">
      <c r="A49" s="51"/>
      <c r="B49" s="52"/>
      <c r="C49" s="30">
        <v>46</v>
      </c>
      <c r="D49" s="31" t="s">
        <v>101</v>
      </c>
      <c r="E49" s="29"/>
      <c r="F49" s="27"/>
      <c r="G49" s="27" t="s">
        <v>86</v>
      </c>
      <c r="H49" s="27"/>
      <c r="I49" s="27"/>
      <c r="J49" s="33">
        <v>78.08</v>
      </c>
      <c r="K49" s="34">
        <f>REIT!K49+ESAG!K49+CEART!K49+FAED!K49+CEAD!K49+CEFID!K49+CESFI!K49+CEAVI!K49+CCT!K49+CEPLAN!K49+CAV!K49+CEO!K49+CERES!K49</f>
        <v>56</v>
      </c>
      <c r="L49" s="35">
        <f>(REIT!K49-REIT!L49)+(ESAG!K49-ESAG!L49)+(CEART!K49-CEART!L49)+(FAED!K49-FAED!L49)+(CEAD!K49-CEAD!L49)+(CEFID!K49-CEFID!L49)+(CESFI!K49-CESFI!L49)+(CEAVI!K49-CEAVI!L49)+(CCT!K49-CCT!L49)+(CEPLAN!K49-CEPLAN!L49)+(CAV!K49-CAV!L49)+(CEO!K49-CEO!L49)+(CERES!K49-CERES!L49)</f>
        <v>14</v>
      </c>
      <c r="M49" s="74">
        <f t="shared" si="0"/>
        <v>42</v>
      </c>
      <c r="N49" s="76">
        <f t="shared" si="1"/>
        <v>4372.4799999999996</v>
      </c>
      <c r="O49" s="76">
        <f t="shared" si="2"/>
        <v>1093.1199999999999</v>
      </c>
    </row>
    <row r="50" spans="1:15" x14ac:dyDescent="0.25">
      <c r="A50" s="51"/>
      <c r="B50" s="52"/>
      <c r="C50" s="30">
        <v>47</v>
      </c>
      <c r="D50" s="31" t="s">
        <v>102</v>
      </c>
      <c r="E50" s="29"/>
      <c r="F50" s="27"/>
      <c r="G50" s="27" t="s">
        <v>86</v>
      </c>
      <c r="H50" s="27"/>
      <c r="I50" s="27"/>
      <c r="J50" s="33">
        <v>39.04</v>
      </c>
      <c r="K50" s="34">
        <f>REIT!K50+ESAG!K50+CEART!K50+FAED!K50+CEAD!K50+CEFID!K50+CESFI!K50+CEAVI!K50+CCT!K50+CEPLAN!K50+CAV!K50+CEO!K50+CERES!K50</f>
        <v>45</v>
      </c>
      <c r="L50" s="35">
        <f>(REIT!K50-REIT!L50)+(ESAG!K50-ESAG!L50)+(CEART!K50-CEART!L50)+(FAED!K50-FAED!L50)+(CEAD!K50-CEAD!L50)+(CEFID!K50-CEFID!L50)+(CESFI!K50-CESFI!L50)+(CEAVI!K50-CEAVI!L50)+(CCT!K50-CCT!L50)+(CEPLAN!K50-CEPLAN!L50)+(CAV!K50-CAV!L50)+(CEO!K50-CEO!L50)+(CERES!K50-CERES!L50)</f>
        <v>17</v>
      </c>
      <c r="M50" s="74">
        <f t="shared" si="0"/>
        <v>28</v>
      </c>
      <c r="N50" s="76">
        <f t="shared" si="1"/>
        <v>1756.8</v>
      </c>
      <c r="O50" s="76">
        <f t="shared" si="2"/>
        <v>663.68</v>
      </c>
    </row>
    <row r="51" spans="1:15" x14ac:dyDescent="0.25">
      <c r="A51" s="51"/>
      <c r="B51" s="52"/>
      <c r="C51" s="30">
        <v>48</v>
      </c>
      <c r="D51" s="31" t="s">
        <v>103</v>
      </c>
      <c r="E51" s="29"/>
      <c r="F51" s="27"/>
      <c r="G51" s="27" t="s">
        <v>86</v>
      </c>
      <c r="H51" s="27"/>
      <c r="I51" s="27"/>
      <c r="J51" s="33">
        <v>39.049999999999997</v>
      </c>
      <c r="K51" s="34">
        <f>REIT!K51+ESAG!K51+CEART!K51+FAED!K51+CEAD!K51+CEFID!K51+CESFI!K51+CEAVI!K51+CCT!K51+CEPLAN!K51+CAV!K51+CEO!K51+CERES!K51</f>
        <v>30</v>
      </c>
      <c r="L51" s="35">
        <f>(REIT!K51-REIT!L51)+(ESAG!K51-ESAG!L51)+(CEART!K51-CEART!L51)+(FAED!K51-FAED!L51)+(CEAD!K51-CEAD!L51)+(CEFID!K51-CEFID!L51)+(CESFI!K51-CESFI!L51)+(CEAVI!K51-CEAVI!L51)+(CCT!K51-CCT!L51)+(CEPLAN!K51-CEPLAN!L51)+(CAV!K51-CAV!L51)+(CEO!K51-CEO!L51)+(CERES!K51-CERES!L51)</f>
        <v>10</v>
      </c>
      <c r="M51" s="74">
        <f t="shared" si="0"/>
        <v>20</v>
      </c>
      <c r="N51" s="76">
        <f t="shared" si="1"/>
        <v>1171.5</v>
      </c>
      <c r="O51" s="76">
        <f t="shared" si="2"/>
        <v>390.5</v>
      </c>
    </row>
    <row r="52" spans="1:15" x14ac:dyDescent="0.25">
      <c r="A52" s="51"/>
      <c r="B52" s="52"/>
      <c r="C52" s="30">
        <v>49</v>
      </c>
      <c r="D52" s="31" t="s">
        <v>104</v>
      </c>
      <c r="E52" s="29"/>
      <c r="F52" s="27"/>
      <c r="G52" s="27" t="s">
        <v>86</v>
      </c>
      <c r="H52" s="27"/>
      <c r="I52" s="27"/>
      <c r="J52" s="33">
        <v>43.92</v>
      </c>
      <c r="K52" s="34">
        <f>REIT!K52+ESAG!K52+CEART!K52+FAED!K52+CEAD!K52+CEFID!K52+CESFI!K52+CEAVI!K52+CCT!K52+CEPLAN!K52+CAV!K52+CEO!K52+CERES!K52</f>
        <v>30</v>
      </c>
      <c r="L52" s="35">
        <f>(REIT!K52-REIT!L52)+(ESAG!K52-ESAG!L52)+(CEART!K52-CEART!L52)+(FAED!K52-FAED!L52)+(CEAD!K52-CEAD!L52)+(CEFID!K52-CEFID!L52)+(CESFI!K52-CESFI!L52)+(CEAVI!K52-CEAVI!L52)+(CCT!K52-CCT!L52)+(CEPLAN!K52-CEPLAN!L52)+(CAV!K52-CAV!L52)+(CEO!K52-CEO!L52)+(CERES!K52-CERES!L52)</f>
        <v>10</v>
      </c>
      <c r="M52" s="74">
        <f t="shared" si="0"/>
        <v>20</v>
      </c>
      <c r="N52" s="76">
        <f t="shared" si="1"/>
        <v>1317.6000000000001</v>
      </c>
      <c r="O52" s="76">
        <f t="shared" si="2"/>
        <v>439.20000000000005</v>
      </c>
    </row>
    <row r="53" spans="1:15" x14ac:dyDescent="0.25">
      <c r="A53" s="51"/>
      <c r="B53" s="52"/>
      <c r="C53" s="30">
        <v>50</v>
      </c>
      <c r="D53" s="31" t="s">
        <v>105</v>
      </c>
      <c r="E53" s="29"/>
      <c r="F53" s="27"/>
      <c r="G53" s="27" t="s">
        <v>86</v>
      </c>
      <c r="H53" s="27"/>
      <c r="I53" s="27"/>
      <c r="J53" s="33">
        <v>39.04</v>
      </c>
      <c r="K53" s="34">
        <f>REIT!K53+ESAG!K53+CEART!K53+FAED!K53+CEAD!K53+CEFID!K53+CESFI!K53+CEAVI!K53+CCT!K53+CEPLAN!K53+CAV!K53+CEO!K53+CERES!K53</f>
        <v>25</v>
      </c>
      <c r="L53" s="35">
        <f>(REIT!K53-REIT!L53)+(ESAG!K53-ESAG!L53)+(CEART!K53-CEART!L53)+(FAED!K53-FAED!L53)+(CEAD!K53-CEAD!L53)+(CEFID!K53-CEFID!L53)+(CESFI!K53-CESFI!L53)+(CEAVI!K53-CEAVI!L53)+(CCT!K53-CCT!L53)+(CEPLAN!K53-CEPLAN!L53)+(CAV!K53-CAV!L53)+(CEO!K53-CEO!L53)+(CERES!K53-CERES!L53)</f>
        <v>10</v>
      </c>
      <c r="M53" s="74">
        <f t="shared" si="0"/>
        <v>15</v>
      </c>
      <c r="N53" s="76">
        <f t="shared" si="1"/>
        <v>976</v>
      </c>
      <c r="O53" s="76">
        <f t="shared" si="2"/>
        <v>390.4</v>
      </c>
    </row>
    <row r="54" spans="1:15" ht="26.25" x14ac:dyDescent="0.25">
      <c r="A54" s="51"/>
      <c r="B54" s="52"/>
      <c r="C54" s="30">
        <v>51</v>
      </c>
      <c r="D54" s="31" t="s">
        <v>106</v>
      </c>
      <c r="E54" s="29"/>
      <c r="F54" s="27"/>
      <c r="G54" s="27" t="s">
        <v>86</v>
      </c>
      <c r="H54" s="27"/>
      <c r="I54" s="27"/>
      <c r="J54" s="33">
        <v>97.6</v>
      </c>
      <c r="K54" s="34">
        <f>REIT!K54+ESAG!K54+CEART!K54+FAED!K54+CEAD!K54+CEFID!K54+CESFI!K54+CEAVI!K54+CCT!K54+CEPLAN!K54+CAV!K54+CEO!K54+CERES!K54</f>
        <v>60</v>
      </c>
      <c r="L54" s="35">
        <f>(REIT!K54-REIT!L54)+(ESAG!K54-ESAG!L54)+(CEART!K54-CEART!L54)+(FAED!K54-FAED!L54)+(CEAD!K54-CEAD!L54)+(CEFID!K54-CEFID!L54)+(CESFI!K54-CESFI!L54)+(CEAVI!K54-CEAVI!L54)+(CCT!K54-CCT!L54)+(CEPLAN!K54-CEPLAN!L54)+(CAV!K54-CAV!L54)+(CEO!K54-CEO!L54)+(CERES!K54-CERES!L54)</f>
        <v>21</v>
      </c>
      <c r="M54" s="74">
        <f t="shared" si="0"/>
        <v>39</v>
      </c>
      <c r="N54" s="76">
        <f t="shared" si="1"/>
        <v>5856</v>
      </c>
      <c r="O54" s="76">
        <f t="shared" si="2"/>
        <v>2049.6</v>
      </c>
    </row>
    <row r="55" spans="1:15" x14ac:dyDescent="0.25">
      <c r="A55" s="51"/>
      <c r="B55" s="52" t="s">
        <v>107</v>
      </c>
      <c r="C55" s="30">
        <v>93</v>
      </c>
      <c r="D55" s="31" t="s">
        <v>108</v>
      </c>
      <c r="E55" s="29"/>
      <c r="F55" s="27"/>
      <c r="G55" s="27" t="s">
        <v>35</v>
      </c>
      <c r="H55" s="27"/>
      <c r="I55" s="27">
        <v>20</v>
      </c>
      <c r="J55" s="33">
        <v>58.8</v>
      </c>
      <c r="K55" s="34">
        <f>REIT!K55+ESAG!K55+CEART!K55+FAED!K55+CEAD!K55+CEFID!K55+CESFI!K55+CEAVI!K55+CCT!K55+CEPLAN!K55+CAV!K55+CEO!K55+CERES!K55</f>
        <v>160</v>
      </c>
      <c r="L55" s="35">
        <f>(REIT!K55-REIT!L55)+(ESAG!K55-ESAG!L55)+(CEART!K55-CEART!L55)+(FAED!K55-FAED!L55)+(CEAD!K55-CEAD!L55)+(CEFID!K55-CEFID!L55)+(CESFI!K55-CESFI!L55)+(CEAVI!K55-CEAVI!L55)+(CCT!K55-CCT!L55)+(CEPLAN!K55-CEPLAN!L55)+(CAV!K55-CAV!L55)+(CEO!K55-CEO!L55)+(CERES!K55-CERES!L55)</f>
        <v>10</v>
      </c>
      <c r="M55" s="74">
        <f t="shared" si="0"/>
        <v>150</v>
      </c>
      <c r="N55" s="76">
        <f t="shared" si="1"/>
        <v>9408</v>
      </c>
      <c r="O55" s="76">
        <f t="shared" si="2"/>
        <v>588</v>
      </c>
    </row>
    <row r="56" spans="1:15" x14ac:dyDescent="0.25">
      <c r="A56" s="51"/>
      <c r="B56" s="52"/>
      <c r="C56" s="30">
        <v>94</v>
      </c>
      <c r="D56" s="31" t="s">
        <v>109</v>
      </c>
      <c r="E56" s="29"/>
      <c r="F56" s="27"/>
      <c r="G56" s="27" t="s">
        <v>35</v>
      </c>
      <c r="H56" s="27"/>
      <c r="I56" s="27">
        <v>20</v>
      </c>
      <c r="J56" s="33">
        <v>78.400000000000006</v>
      </c>
      <c r="K56" s="34">
        <f>REIT!K56+ESAG!K56+CEART!K56+FAED!K56+CEAD!K56+CEFID!K56+CESFI!K56+CEAVI!K56+CCT!K56+CEPLAN!K56+CAV!K56+CEO!K56+CERES!K56</f>
        <v>55</v>
      </c>
      <c r="L56" s="35">
        <f>(REIT!K56-REIT!L56)+(ESAG!K56-ESAG!L56)+(CEART!K56-CEART!L56)+(FAED!K56-FAED!L56)+(CEAD!K56-CEAD!L56)+(CEFID!K56-CEFID!L56)+(CESFI!K56-CESFI!L56)+(CEAVI!K56-CEAVI!L56)+(CCT!K56-CCT!L56)+(CEPLAN!K56-CEPLAN!L56)+(CAV!K56-CAV!L56)+(CEO!K56-CEO!L56)+(CERES!K56-CERES!L56)</f>
        <v>10</v>
      </c>
      <c r="M56" s="74">
        <f t="shared" si="0"/>
        <v>45</v>
      </c>
      <c r="N56" s="76">
        <f t="shared" si="1"/>
        <v>4312</v>
      </c>
      <c r="O56" s="76">
        <f t="shared" si="2"/>
        <v>784</v>
      </c>
    </row>
    <row r="57" spans="1:15" x14ac:dyDescent="0.25">
      <c r="A57" s="51"/>
      <c r="B57" s="52"/>
      <c r="C57" s="30">
        <v>95</v>
      </c>
      <c r="D57" s="31" t="s">
        <v>110</v>
      </c>
      <c r="E57" s="29"/>
      <c r="F57" s="27"/>
      <c r="G57" s="27" t="s">
        <v>35</v>
      </c>
      <c r="H57" s="27"/>
      <c r="I57" s="27">
        <v>20</v>
      </c>
      <c r="J57" s="33">
        <v>68.599999999999994</v>
      </c>
      <c r="K57" s="34">
        <f>REIT!K57+ESAG!K57+CEART!K57+FAED!K57+CEAD!K57+CEFID!K57+CESFI!K57+CEAVI!K57+CCT!K57+CEPLAN!K57+CAV!K57+CEO!K57+CERES!K57</f>
        <v>65</v>
      </c>
      <c r="L57" s="35">
        <f>(REIT!K57-REIT!L57)+(ESAG!K57-ESAG!L57)+(CEART!K57-CEART!L57)+(FAED!K57-FAED!L57)+(CEAD!K57-CEAD!L57)+(CEFID!K57-CEFID!L57)+(CESFI!K57-CESFI!L57)+(CEAVI!K57-CEAVI!L57)+(CCT!K57-CCT!L57)+(CEPLAN!K57-CEPLAN!L57)+(CAV!K57-CAV!L57)+(CEO!K57-CEO!L57)+(CERES!K57-CERES!L57)</f>
        <v>10</v>
      </c>
      <c r="M57" s="74">
        <f t="shared" si="0"/>
        <v>55</v>
      </c>
      <c r="N57" s="76">
        <f t="shared" si="1"/>
        <v>4459</v>
      </c>
      <c r="O57" s="76">
        <f t="shared" si="2"/>
        <v>686</v>
      </c>
    </row>
    <row r="58" spans="1:15" x14ac:dyDescent="0.25">
      <c r="A58" s="51"/>
      <c r="B58" s="52"/>
      <c r="C58" s="30">
        <v>96</v>
      </c>
      <c r="D58" s="31" t="s">
        <v>111</v>
      </c>
      <c r="E58" s="29"/>
      <c r="F58" s="27"/>
      <c r="G58" s="27" t="s">
        <v>35</v>
      </c>
      <c r="H58" s="27"/>
      <c r="I58" s="27">
        <v>20</v>
      </c>
      <c r="J58" s="33">
        <v>215.25</v>
      </c>
      <c r="K58" s="34">
        <f>REIT!K58+ESAG!K58+CEART!K58+FAED!K58+CEAD!K58+CEFID!K58+CESFI!K58+CEAVI!K58+CCT!K58+CEPLAN!K58+CAV!K58+CEO!K58+CERES!K58</f>
        <v>8</v>
      </c>
      <c r="L58" s="35">
        <f>(REIT!K58-REIT!L58)+(ESAG!K58-ESAG!L58)+(CEART!K58-CEART!L58)+(FAED!K58-FAED!L58)+(CEAD!K58-CEAD!L58)+(CEFID!K58-CEFID!L58)+(CESFI!K58-CESFI!L58)+(CEAVI!K58-CEAVI!L58)+(CCT!K58-CCT!L58)+(CEPLAN!K58-CEPLAN!L58)+(CAV!K58-CAV!L58)+(CEO!K58-CEO!L58)+(CERES!K58-CERES!L58)</f>
        <v>1</v>
      </c>
      <c r="M58" s="74">
        <f t="shared" si="0"/>
        <v>7</v>
      </c>
      <c r="N58" s="76">
        <f t="shared" si="1"/>
        <v>1722</v>
      </c>
      <c r="O58" s="76">
        <f t="shared" si="2"/>
        <v>215.25</v>
      </c>
    </row>
    <row r="59" spans="1:15" x14ac:dyDescent="0.25">
      <c r="A59" s="51"/>
      <c r="B59" s="52"/>
      <c r="C59" s="30">
        <v>97</v>
      </c>
      <c r="D59" s="31" t="s">
        <v>112</v>
      </c>
      <c r="E59" s="29"/>
      <c r="F59" s="27"/>
      <c r="G59" s="27" t="s">
        <v>35</v>
      </c>
      <c r="H59" s="27"/>
      <c r="I59" s="27">
        <v>20</v>
      </c>
      <c r="J59" s="33">
        <v>27.4</v>
      </c>
      <c r="K59" s="34">
        <f>REIT!K59+ESAG!K59+CEART!K59+FAED!K59+CEAD!K59+CEFID!K59+CESFI!K59+CEAVI!K59+CCT!K59+CEPLAN!K59+CAV!K59+CEO!K59+CERES!K59</f>
        <v>55</v>
      </c>
      <c r="L59" s="35">
        <f>(REIT!K59-REIT!L59)+(ESAG!K59-ESAG!L59)+(CEART!K59-CEART!L59)+(FAED!K59-FAED!L59)+(CEAD!K59-CEAD!L59)+(CEFID!K59-CEFID!L59)+(CESFI!K59-CESFI!L59)+(CEAVI!K59-CEAVI!L59)+(CCT!K59-CCT!L59)+(CEPLAN!K59-CEPLAN!L59)+(CAV!K59-CAV!L59)+(CEO!K59-CEO!L59)+(CERES!K59-CERES!L59)</f>
        <v>10</v>
      </c>
      <c r="M59" s="74">
        <f t="shared" si="0"/>
        <v>45</v>
      </c>
      <c r="N59" s="76">
        <f t="shared" si="1"/>
        <v>1507</v>
      </c>
      <c r="O59" s="76">
        <f t="shared" si="2"/>
        <v>274</v>
      </c>
    </row>
    <row r="60" spans="1:15" x14ac:dyDescent="0.25">
      <c r="A60" s="51"/>
      <c r="B60" s="52"/>
      <c r="C60" s="30">
        <v>98</v>
      </c>
      <c r="D60" s="31" t="s">
        <v>113</v>
      </c>
      <c r="E60" s="29"/>
      <c r="F60" s="27"/>
      <c r="G60" s="27" t="s">
        <v>35</v>
      </c>
      <c r="H60" s="27"/>
      <c r="I60" s="27">
        <v>20</v>
      </c>
      <c r="J60" s="33">
        <v>11.75</v>
      </c>
      <c r="K60" s="34">
        <f>REIT!K60+ESAG!K60+CEART!K60+FAED!K60+CEAD!K60+CEFID!K60+CESFI!K60+CEAVI!K60+CCT!K60+CEPLAN!K60+CAV!K60+CEO!K60+CERES!K60</f>
        <v>60</v>
      </c>
      <c r="L60" s="35">
        <f>(REIT!K60-REIT!L60)+(ESAG!K60-ESAG!L60)+(CEART!K60-CEART!L60)+(FAED!K60-FAED!L60)+(CEAD!K60-CEAD!L60)+(CEFID!K60-CEFID!L60)+(CESFI!K60-CESFI!L60)+(CEAVI!K60-CEAVI!L60)+(CCT!K60-CCT!L60)+(CEPLAN!K60-CEPLAN!L60)+(CAV!K60-CAV!L60)+(CEO!K60-CEO!L60)+(CERES!K60-CERES!L60)</f>
        <v>10</v>
      </c>
      <c r="M60" s="74">
        <f t="shared" si="0"/>
        <v>50</v>
      </c>
      <c r="N60" s="76">
        <f t="shared" si="1"/>
        <v>705</v>
      </c>
      <c r="O60" s="76">
        <f t="shared" si="2"/>
        <v>117.5</v>
      </c>
    </row>
    <row r="61" spans="1:15" x14ac:dyDescent="0.25">
      <c r="A61" s="51"/>
      <c r="B61" s="52"/>
      <c r="C61" s="30">
        <v>99</v>
      </c>
      <c r="D61" s="31" t="s">
        <v>114</v>
      </c>
      <c r="E61" s="29"/>
      <c r="F61" s="27"/>
      <c r="G61" s="27" t="s">
        <v>35</v>
      </c>
      <c r="H61" s="27"/>
      <c r="I61" s="27">
        <v>20</v>
      </c>
      <c r="J61" s="33">
        <v>14.7</v>
      </c>
      <c r="K61" s="34">
        <f>REIT!K61+ESAG!K61+CEART!K61+FAED!K61+CEAD!K61+CEFID!K61+CESFI!K61+CEAVI!K61+CCT!K61+CEPLAN!K61+CAV!K61+CEO!K61+CERES!K61</f>
        <v>50</v>
      </c>
      <c r="L61" s="35">
        <f>(REIT!K61-REIT!L61)+(ESAG!K61-ESAG!L61)+(CEART!K61-CEART!L61)+(FAED!K61-FAED!L61)+(CEAD!K61-CEAD!L61)+(CEFID!K61-CEFID!L61)+(CESFI!K61-CESFI!L61)+(CEAVI!K61-CEAVI!L61)+(CCT!K61-CCT!L61)+(CEPLAN!K61-CEPLAN!L61)+(CAV!K61-CAV!L61)+(CEO!K61-CEO!L61)+(CERES!K61-CERES!L61)</f>
        <v>10</v>
      </c>
      <c r="M61" s="74">
        <f t="shared" si="0"/>
        <v>40</v>
      </c>
      <c r="N61" s="76">
        <f t="shared" si="1"/>
        <v>735</v>
      </c>
      <c r="O61" s="76">
        <f t="shared" si="2"/>
        <v>147</v>
      </c>
    </row>
    <row r="62" spans="1:15" x14ac:dyDescent="0.25">
      <c r="A62" s="51"/>
      <c r="B62" s="52"/>
      <c r="C62" s="30">
        <v>100</v>
      </c>
      <c r="D62" s="31" t="s">
        <v>115</v>
      </c>
      <c r="E62" s="29"/>
      <c r="F62" s="27"/>
      <c r="G62" s="27" t="s">
        <v>35</v>
      </c>
      <c r="H62" s="27"/>
      <c r="I62" s="27">
        <v>20</v>
      </c>
      <c r="J62" s="33">
        <v>17.64</v>
      </c>
      <c r="K62" s="34">
        <f>REIT!K62+ESAG!K62+CEART!K62+FAED!K62+CEAD!K62+CEFID!K62+CESFI!K62+CEAVI!K62+CCT!K62+CEPLAN!K62+CAV!K62+CEO!K62+CERES!K62</f>
        <v>50</v>
      </c>
      <c r="L62" s="35">
        <f>(REIT!K62-REIT!L62)+(ESAG!K62-ESAG!L62)+(CEART!K62-CEART!L62)+(FAED!K62-FAED!L62)+(CEAD!K62-CEAD!L62)+(CEFID!K62-CEFID!L62)+(CESFI!K62-CESFI!L62)+(CEAVI!K62-CEAVI!L62)+(CCT!K62-CCT!L62)+(CEPLAN!K62-CEPLAN!L62)+(CAV!K62-CAV!L62)+(CEO!K62-CEO!L62)+(CERES!K62-CERES!L62)</f>
        <v>10</v>
      </c>
      <c r="M62" s="74">
        <f t="shared" si="0"/>
        <v>40</v>
      </c>
      <c r="N62" s="76">
        <f t="shared" si="1"/>
        <v>882</v>
      </c>
      <c r="O62" s="76">
        <f t="shared" si="2"/>
        <v>176.4</v>
      </c>
    </row>
    <row r="63" spans="1:15" ht="77.25" x14ac:dyDescent="0.25">
      <c r="A63" s="51"/>
      <c r="B63" s="52"/>
      <c r="C63" s="30">
        <v>101</v>
      </c>
      <c r="D63" s="31" t="s">
        <v>116</v>
      </c>
      <c r="E63" s="29"/>
      <c r="F63" s="27"/>
      <c r="G63" s="27" t="s">
        <v>35</v>
      </c>
      <c r="H63" s="27"/>
      <c r="I63" s="27">
        <v>20</v>
      </c>
      <c r="J63" s="33">
        <v>0.7</v>
      </c>
      <c r="K63" s="34">
        <f>REIT!K63+ESAG!K63+CEART!K63+FAED!K63+CEAD!K63+CEFID!K63+CESFI!K63+CEAVI!K63+CCT!K63+CEPLAN!K63+CAV!K63+CEO!K63+CERES!K63</f>
        <v>100</v>
      </c>
      <c r="L63" s="35">
        <f>(REIT!K63-REIT!L63)+(ESAG!K63-ESAG!L63)+(CEART!K63-CEART!L63)+(FAED!K63-FAED!L63)+(CEAD!K63-CEAD!L63)+(CEFID!K63-CEFID!L63)+(CESFI!K63-CESFI!L63)+(CEAVI!K63-CEAVI!L63)+(CCT!K63-CCT!L63)+(CEPLAN!K63-CEPLAN!L63)+(CAV!K63-CAV!L63)+(CEO!K63-CEO!L63)+(CERES!K63-CERES!L63)</f>
        <v>0</v>
      </c>
      <c r="M63" s="74">
        <f t="shared" si="0"/>
        <v>100</v>
      </c>
      <c r="N63" s="76">
        <f t="shared" si="1"/>
        <v>70</v>
      </c>
      <c r="O63" s="76">
        <f t="shared" si="2"/>
        <v>0</v>
      </c>
    </row>
    <row r="64" spans="1:15" ht="39" x14ac:dyDescent="0.25">
      <c r="A64" s="51"/>
      <c r="B64" s="52" t="s">
        <v>117</v>
      </c>
      <c r="C64" s="30">
        <v>102</v>
      </c>
      <c r="D64" s="31" t="s">
        <v>118</v>
      </c>
      <c r="E64" s="29"/>
      <c r="F64" s="27"/>
      <c r="G64" s="27" t="s">
        <v>86</v>
      </c>
      <c r="H64" s="27"/>
      <c r="I64" s="27">
        <v>20</v>
      </c>
      <c r="J64" s="33">
        <v>16</v>
      </c>
      <c r="K64" s="34">
        <f>REIT!K64+ESAG!K64+CEART!K64+FAED!K64+CEAD!K64+CEFID!K64+CESFI!K64+CEAVI!K64+CCT!K64+CEPLAN!K64+CAV!K64+CEO!K64+CERES!K64</f>
        <v>22</v>
      </c>
      <c r="L64" s="35">
        <f>(REIT!K64-REIT!L64)+(ESAG!K64-ESAG!L64)+(CEART!K64-CEART!L64)+(FAED!K64-FAED!L64)+(CEAD!K64-CEAD!L64)+(CEFID!K64-CEFID!L64)+(CESFI!K64-CESFI!L64)+(CEAVI!K64-CEAVI!L64)+(CCT!K64-CCT!L64)+(CEPLAN!K64-CEPLAN!L64)+(CAV!K64-CAV!L64)+(CEO!K64-CEO!L64)+(CERES!K64-CERES!L64)</f>
        <v>14</v>
      </c>
      <c r="M64" s="74">
        <f t="shared" si="0"/>
        <v>8</v>
      </c>
      <c r="N64" s="76">
        <f t="shared" si="1"/>
        <v>352</v>
      </c>
      <c r="O64" s="76">
        <f t="shared" si="2"/>
        <v>224</v>
      </c>
    </row>
    <row r="65" spans="1:15" ht="39" x14ac:dyDescent="0.25">
      <c r="A65" s="51"/>
      <c r="B65" s="52"/>
      <c r="C65" s="30">
        <v>103</v>
      </c>
      <c r="D65" s="31" t="s">
        <v>119</v>
      </c>
      <c r="E65" s="29"/>
      <c r="F65" s="27"/>
      <c r="G65" s="27" t="s">
        <v>86</v>
      </c>
      <c r="H65" s="27"/>
      <c r="I65" s="27">
        <v>20</v>
      </c>
      <c r="J65" s="33">
        <v>15</v>
      </c>
      <c r="K65" s="34">
        <f>REIT!K65+ESAG!K65+CEART!K65+FAED!K65+CEAD!K65+CEFID!K65+CESFI!K65+CEAVI!K65+CCT!K65+CEPLAN!K65+CAV!K65+CEO!K65+CERES!K65</f>
        <v>2</v>
      </c>
      <c r="L65" s="35">
        <f>(REIT!K65-REIT!L65)+(ESAG!K65-ESAG!L65)+(CEART!K65-CEART!L65)+(FAED!K65-FAED!L65)+(CEAD!K65-CEAD!L65)+(CEFID!K65-CEFID!L65)+(CESFI!K65-CESFI!L65)+(CEAVI!K65-CEAVI!L65)+(CCT!K65-CCT!L65)+(CEPLAN!K65-CEPLAN!L65)+(CAV!K65-CAV!L65)+(CEO!K65-CEO!L65)+(CERES!K65-CERES!L65)</f>
        <v>1</v>
      </c>
      <c r="M65" s="74">
        <f t="shared" si="0"/>
        <v>1</v>
      </c>
      <c r="N65" s="76">
        <f t="shared" si="1"/>
        <v>30</v>
      </c>
      <c r="O65" s="76">
        <f t="shared" si="2"/>
        <v>15</v>
      </c>
    </row>
    <row r="66" spans="1:15" ht="26.25" x14ac:dyDescent="0.25">
      <c r="A66" s="51"/>
      <c r="B66" s="52"/>
      <c r="C66" s="30">
        <v>104</v>
      </c>
      <c r="D66" s="31" t="s">
        <v>120</v>
      </c>
      <c r="E66" s="29"/>
      <c r="F66" s="27"/>
      <c r="G66" s="27" t="s">
        <v>86</v>
      </c>
      <c r="H66" s="27"/>
      <c r="I66" s="27">
        <v>20</v>
      </c>
      <c r="J66" s="33">
        <v>60</v>
      </c>
      <c r="K66" s="34">
        <f>REIT!K66+ESAG!K66+CEART!K66+FAED!K66+CEAD!K66+CEFID!K66+CESFI!K66+CEAVI!K66+CCT!K66+CEPLAN!K66+CAV!K66+CEO!K66+CERES!K66</f>
        <v>3</v>
      </c>
      <c r="L66" s="35">
        <f>(REIT!K66-REIT!L66)+(ESAG!K66-ESAG!L66)+(CEART!K66-CEART!L66)+(FAED!K66-FAED!L66)+(CEAD!K66-CEAD!L66)+(CEFID!K66-CEFID!L66)+(CESFI!K66-CESFI!L66)+(CEAVI!K66-CEAVI!L66)+(CCT!K66-CCT!L66)+(CEPLAN!K66-CEPLAN!L66)+(CAV!K66-CAV!L66)+(CEO!K66-CEO!L66)+(CERES!K66-CERES!L66)</f>
        <v>3</v>
      </c>
      <c r="M66" s="74">
        <f t="shared" si="0"/>
        <v>0</v>
      </c>
      <c r="N66" s="76">
        <f t="shared" si="1"/>
        <v>180</v>
      </c>
      <c r="O66" s="76">
        <f t="shared" si="2"/>
        <v>180</v>
      </c>
    </row>
    <row r="67" spans="1:15" ht="39" x14ac:dyDescent="0.25">
      <c r="A67" s="51"/>
      <c r="B67" s="52"/>
      <c r="C67" s="30">
        <v>105</v>
      </c>
      <c r="D67" s="31" t="s">
        <v>121</v>
      </c>
      <c r="E67" s="29"/>
      <c r="F67" s="27"/>
      <c r="G67" s="27" t="s">
        <v>86</v>
      </c>
      <c r="H67" s="27"/>
      <c r="I67" s="27">
        <v>20</v>
      </c>
      <c r="J67" s="33">
        <v>330</v>
      </c>
      <c r="K67" s="34">
        <f>REIT!K67+ESAG!K67+CEART!K67+FAED!K67+CEAD!K67+CEFID!K67+CESFI!K67+CEAVI!K67+CCT!K67+CEPLAN!K67+CAV!K67+CEO!K67+CERES!K67</f>
        <v>3</v>
      </c>
      <c r="L67" s="35">
        <f>(REIT!K67-REIT!L67)+(ESAG!K67-ESAG!L67)+(CEART!K67-CEART!L67)+(FAED!K67-FAED!L67)+(CEAD!K67-CEAD!L67)+(CEFID!K67-CEFID!L67)+(CESFI!K67-CESFI!L67)+(CEAVI!K67-CEAVI!L67)+(CCT!K67-CCT!L67)+(CEPLAN!K67-CEPLAN!L67)+(CAV!K67-CAV!L67)+(CEO!K67-CEO!L67)+(CERES!K67-CERES!L67)</f>
        <v>0</v>
      </c>
      <c r="M67" s="74">
        <f t="shared" si="0"/>
        <v>3</v>
      </c>
      <c r="N67" s="76">
        <f t="shared" si="1"/>
        <v>990</v>
      </c>
      <c r="O67" s="76">
        <f t="shared" si="2"/>
        <v>0</v>
      </c>
    </row>
    <row r="68" spans="1:15" ht="39" x14ac:dyDescent="0.25">
      <c r="A68" s="51"/>
      <c r="B68" s="52"/>
      <c r="C68" s="30">
        <v>106</v>
      </c>
      <c r="D68" s="31" t="s">
        <v>122</v>
      </c>
      <c r="E68" s="29"/>
      <c r="F68" s="27"/>
      <c r="G68" s="27" t="s">
        <v>86</v>
      </c>
      <c r="H68" s="27"/>
      <c r="I68" s="27">
        <v>20</v>
      </c>
      <c r="J68" s="33">
        <v>380</v>
      </c>
      <c r="K68" s="34">
        <f>REIT!K68+ESAG!K68+CEART!K68+FAED!K68+CEAD!K68+CEFID!K68+CESFI!K68+CEAVI!K68+CCT!K68+CEPLAN!K68+CAV!K68+CEO!K68+CERES!K68</f>
        <v>3</v>
      </c>
      <c r="L68" s="35">
        <f>(REIT!K68-REIT!L68)+(ESAG!K68-ESAG!L68)+(CEART!K68-CEART!L68)+(FAED!K68-FAED!L68)+(CEAD!K68-CEAD!L68)+(CEFID!K68-CEFID!L68)+(CESFI!K68-CESFI!L68)+(CEAVI!K68-CEAVI!L68)+(CCT!K68-CCT!L68)+(CEPLAN!K68-CEPLAN!L68)+(CAV!K68-CAV!L68)+(CEO!K68-CEO!L68)+(CERES!K68-CERES!L68)</f>
        <v>0</v>
      </c>
      <c r="M68" s="74">
        <f t="shared" si="0"/>
        <v>3</v>
      </c>
      <c r="N68" s="76">
        <f t="shared" si="1"/>
        <v>1140</v>
      </c>
      <c r="O68" s="76">
        <f t="shared" si="2"/>
        <v>0</v>
      </c>
    </row>
    <row r="69" spans="1:15" ht="26.25" x14ac:dyDescent="0.25">
      <c r="A69" s="51"/>
      <c r="B69" s="52"/>
      <c r="C69" s="30">
        <v>107</v>
      </c>
      <c r="D69" s="31" t="s">
        <v>123</v>
      </c>
      <c r="E69" s="29"/>
      <c r="F69" s="27"/>
      <c r="G69" s="27" t="s">
        <v>86</v>
      </c>
      <c r="H69" s="27"/>
      <c r="I69" s="27">
        <v>20</v>
      </c>
      <c r="J69" s="33">
        <v>290</v>
      </c>
      <c r="K69" s="34">
        <f>REIT!K69+ESAG!K69+CEART!K69+FAED!K69+CEAD!K69+CEFID!K69+CESFI!K69+CEAVI!K69+CCT!K69+CEPLAN!K69+CAV!K69+CEO!K69+CERES!K69</f>
        <v>2</v>
      </c>
      <c r="L69" s="35">
        <f>(REIT!K69-REIT!L69)+(ESAG!K69-ESAG!L69)+(CEART!K69-CEART!L69)+(FAED!K69-FAED!L69)+(CEAD!K69-CEAD!L69)+(CEFID!K69-CEFID!L69)+(CESFI!K69-CESFI!L69)+(CEAVI!K69-CEAVI!L69)+(CCT!K69-CCT!L69)+(CEPLAN!K69-CEPLAN!L69)+(CAV!K69-CAV!L69)+(CEO!K69-CEO!L69)+(CERES!K69-CERES!L69)</f>
        <v>1</v>
      </c>
      <c r="M69" s="74">
        <f t="shared" ref="M69:M74" si="3">K69-L69</f>
        <v>1</v>
      </c>
      <c r="N69" s="76">
        <f t="shared" ref="N69:N74" si="4">J69*K69</f>
        <v>580</v>
      </c>
      <c r="O69" s="76">
        <f t="shared" ref="O69:O74" si="5">J69*L69</f>
        <v>290</v>
      </c>
    </row>
    <row r="70" spans="1:15" ht="26.25" x14ac:dyDescent="0.25">
      <c r="A70" s="51"/>
      <c r="B70" s="52"/>
      <c r="C70" s="30">
        <v>108</v>
      </c>
      <c r="D70" s="31" t="s">
        <v>124</v>
      </c>
      <c r="E70" s="29"/>
      <c r="F70" s="27"/>
      <c r="G70" s="27" t="s">
        <v>86</v>
      </c>
      <c r="H70" s="27"/>
      <c r="I70" s="27">
        <v>20</v>
      </c>
      <c r="J70" s="33">
        <v>490</v>
      </c>
      <c r="K70" s="34">
        <f>REIT!K70+ESAG!K70+CEART!K70+FAED!K70+CEAD!K70+CEFID!K70+CESFI!K70+CEAVI!K70+CCT!K70+CEPLAN!K70+CAV!K70+CEO!K70+CERES!K70</f>
        <v>9</v>
      </c>
      <c r="L70" s="35">
        <f>(REIT!K70-REIT!L70)+(ESAG!K70-ESAG!L70)+(CEART!K70-CEART!L70)+(FAED!K70-FAED!L70)+(CEAD!K70-CEAD!L70)+(CEFID!K70-CEFID!L70)+(CESFI!K70-CESFI!L70)+(CEAVI!K70-CEAVI!L70)+(CCT!K70-CCT!L70)+(CEPLAN!K70-CEPLAN!L70)+(CAV!K70-CAV!L70)+(CEO!K70-CEO!L70)+(CERES!K70-CERES!L70)</f>
        <v>6</v>
      </c>
      <c r="M70" s="74">
        <f t="shared" si="3"/>
        <v>3</v>
      </c>
      <c r="N70" s="76">
        <f t="shared" si="4"/>
        <v>4410</v>
      </c>
      <c r="O70" s="76">
        <f t="shared" si="5"/>
        <v>2940</v>
      </c>
    </row>
    <row r="71" spans="1:15" ht="26.25" x14ac:dyDescent="0.25">
      <c r="A71" s="51"/>
      <c r="B71" s="52"/>
      <c r="C71" s="30">
        <v>109</v>
      </c>
      <c r="D71" s="31" t="s">
        <v>125</v>
      </c>
      <c r="E71" s="29"/>
      <c r="F71" s="27"/>
      <c r="G71" s="27" t="s">
        <v>86</v>
      </c>
      <c r="H71" s="27"/>
      <c r="I71" s="27">
        <v>20</v>
      </c>
      <c r="J71" s="33">
        <v>440</v>
      </c>
      <c r="K71" s="34">
        <f>REIT!K71+ESAG!K71+CEART!K71+FAED!K71+CEAD!K71+CEFID!K71+CESFI!K71+CEAVI!K71+CCT!K71+CEPLAN!K71+CAV!K71+CEO!K71+CERES!K71</f>
        <v>1</v>
      </c>
      <c r="L71" s="35">
        <f>(REIT!K71-REIT!L71)+(ESAG!K71-ESAG!L71)+(CEART!K71-CEART!L71)+(FAED!K71-FAED!L71)+(CEAD!K71-CEAD!L71)+(CEFID!K71-CEFID!L71)+(CESFI!K71-CESFI!L71)+(CEAVI!K71-CEAVI!L71)+(CCT!K71-CCT!L71)+(CEPLAN!K71-CEPLAN!L71)+(CAV!K71-CAV!L71)+(CEO!K71-CEO!L71)+(CERES!K71-CERES!L71)</f>
        <v>0</v>
      </c>
      <c r="M71" s="74">
        <f t="shared" si="3"/>
        <v>1</v>
      </c>
      <c r="N71" s="76">
        <f t="shared" si="4"/>
        <v>440</v>
      </c>
      <c r="O71" s="76">
        <f t="shared" si="5"/>
        <v>0</v>
      </c>
    </row>
    <row r="72" spans="1:15" ht="26.25" x14ac:dyDescent="0.25">
      <c r="A72" s="51"/>
      <c r="B72" s="52"/>
      <c r="C72" s="30">
        <v>110</v>
      </c>
      <c r="D72" s="31" t="s">
        <v>126</v>
      </c>
      <c r="E72" s="29"/>
      <c r="F72" s="27"/>
      <c r="G72" s="27" t="s">
        <v>86</v>
      </c>
      <c r="H72" s="27"/>
      <c r="I72" s="27">
        <v>20</v>
      </c>
      <c r="J72" s="33">
        <v>440</v>
      </c>
      <c r="K72" s="34">
        <f>REIT!K72+ESAG!K72+CEART!K72+FAED!K72+CEAD!K72+CEFID!K72+CESFI!K72+CEAVI!K72+CCT!K72+CEPLAN!K72+CAV!K72+CEO!K72+CERES!K72</f>
        <v>1</v>
      </c>
      <c r="L72" s="35">
        <f>(REIT!K72-REIT!L72)+(ESAG!K72-ESAG!L72)+(CEART!K72-CEART!L72)+(FAED!K72-FAED!L72)+(CEAD!K72-CEAD!L72)+(CEFID!K72-CEFID!L72)+(CESFI!K72-CESFI!L72)+(CEAVI!K72-CEAVI!L72)+(CCT!K72-CCT!L72)+(CEPLAN!K72-CEPLAN!L72)+(CAV!K72-CAV!L72)+(CEO!K72-CEO!L72)+(CERES!K72-CERES!L72)</f>
        <v>0</v>
      </c>
      <c r="M72" s="74">
        <f t="shared" si="3"/>
        <v>1</v>
      </c>
      <c r="N72" s="76">
        <f t="shared" si="4"/>
        <v>440</v>
      </c>
      <c r="O72" s="76">
        <f t="shared" si="5"/>
        <v>0</v>
      </c>
    </row>
    <row r="73" spans="1:15" ht="26.25" x14ac:dyDescent="0.25">
      <c r="A73" s="51"/>
      <c r="B73" s="52"/>
      <c r="C73" s="30">
        <v>111</v>
      </c>
      <c r="D73" s="31" t="s">
        <v>127</v>
      </c>
      <c r="E73" s="29"/>
      <c r="F73" s="27"/>
      <c r="G73" s="27" t="s">
        <v>86</v>
      </c>
      <c r="H73" s="27"/>
      <c r="I73" s="27">
        <v>20</v>
      </c>
      <c r="J73" s="33">
        <v>440</v>
      </c>
      <c r="K73" s="34">
        <f>REIT!K73+ESAG!K73+CEART!K73+FAED!K73+CEAD!K73+CEFID!K73+CESFI!K73+CEAVI!K73+CCT!K73+CEPLAN!K73+CAV!K73+CEO!K73+CERES!K73</f>
        <v>1</v>
      </c>
      <c r="L73" s="35">
        <f>(REIT!K73-REIT!L73)+(ESAG!K73-ESAG!L73)+(CEART!K73-CEART!L73)+(FAED!K73-FAED!L73)+(CEAD!K73-CEAD!L73)+(CEFID!K73-CEFID!L73)+(CESFI!K73-CESFI!L73)+(CEAVI!K73-CEAVI!L73)+(CCT!K73-CCT!L73)+(CEPLAN!K73-CEPLAN!L73)+(CAV!K73-CAV!L73)+(CEO!K73-CEO!L73)+(CERES!K73-CERES!L73)</f>
        <v>1</v>
      </c>
      <c r="M73" s="74">
        <f t="shared" si="3"/>
        <v>0</v>
      </c>
      <c r="N73" s="76">
        <f t="shared" si="4"/>
        <v>440</v>
      </c>
      <c r="O73" s="76">
        <f t="shared" si="5"/>
        <v>440</v>
      </c>
    </row>
    <row r="74" spans="1:15" x14ac:dyDescent="0.25">
      <c r="A74" s="51"/>
      <c r="B74" s="52"/>
      <c r="C74" s="30">
        <v>112</v>
      </c>
      <c r="D74" s="31" t="s">
        <v>128</v>
      </c>
      <c r="E74" s="29"/>
      <c r="F74" s="27"/>
      <c r="G74" s="27" t="s">
        <v>86</v>
      </c>
      <c r="H74" s="27"/>
      <c r="I74" s="27">
        <v>20</v>
      </c>
      <c r="J74" s="33">
        <v>160</v>
      </c>
      <c r="K74" s="34">
        <f>REIT!K74+ESAG!K74+CEART!K74+FAED!K74+CEAD!K74+CEFID!K74+CESFI!K74+CEAVI!K74+CCT!K74+CEPLAN!K74+CAV!K74+CEO!K74+CERES!K74</f>
        <v>10</v>
      </c>
      <c r="L74" s="35">
        <f>(REIT!K74-REIT!L74)+(ESAG!K74-ESAG!L74)+(CEART!K74-CEART!L74)+(FAED!K74-FAED!L74)+(CEAD!K74-CEAD!L74)+(CEFID!K74-CEFID!L74)+(CESFI!K74-CESFI!L74)+(CEAVI!K74-CEAVI!L74)+(CCT!K74-CCT!L74)+(CEPLAN!K74-CEPLAN!L74)+(CAV!K74-CAV!L74)+(CEO!K74-CEO!L74)+(CERES!K74-CERES!L74)</f>
        <v>4</v>
      </c>
      <c r="M74" s="74">
        <f t="shared" si="3"/>
        <v>6</v>
      </c>
      <c r="N74" s="76">
        <f t="shared" si="4"/>
        <v>1600</v>
      </c>
      <c r="O74" s="76">
        <f t="shared" si="5"/>
        <v>640</v>
      </c>
    </row>
    <row r="75" spans="1:15" ht="15.75" x14ac:dyDescent="0.25">
      <c r="N75" s="75">
        <f>SUM(N4:N74)</f>
        <v>137526</v>
      </c>
      <c r="O75" s="75">
        <f>SUM(O4:O74)</f>
        <v>43764.872399999993</v>
      </c>
    </row>
    <row r="77" spans="1:15" ht="15.75" x14ac:dyDescent="0.25">
      <c r="K77" s="77" t="s">
        <v>168</v>
      </c>
      <c r="L77" s="78"/>
      <c r="M77" s="78"/>
      <c r="N77" s="78"/>
      <c r="O77" s="79"/>
    </row>
    <row r="78" spans="1:15" ht="30" customHeight="1" x14ac:dyDescent="0.25">
      <c r="K78" s="80" t="s">
        <v>169</v>
      </c>
      <c r="L78" s="81"/>
      <c r="M78" s="81"/>
      <c r="N78" s="81"/>
      <c r="O78" s="82"/>
    </row>
    <row r="79" spans="1:15" ht="15.75" x14ac:dyDescent="0.25">
      <c r="K79" s="83" t="s">
        <v>170</v>
      </c>
      <c r="L79" s="84"/>
      <c r="M79" s="84"/>
      <c r="N79" s="84"/>
      <c r="O79" s="85"/>
    </row>
    <row r="80" spans="1:15" ht="15.75" x14ac:dyDescent="0.25">
      <c r="K80" s="86" t="s">
        <v>163</v>
      </c>
      <c r="L80" s="87"/>
      <c r="M80" s="87"/>
      <c r="N80" s="87"/>
      <c r="O80" s="88">
        <f>N75</f>
        <v>137526</v>
      </c>
    </row>
    <row r="81" spans="11:15" ht="15.75" x14ac:dyDescent="0.25">
      <c r="K81" s="89" t="s">
        <v>164</v>
      </c>
      <c r="L81" s="90"/>
      <c r="M81" s="90"/>
      <c r="N81" s="90"/>
      <c r="O81" s="91">
        <f>O75</f>
        <v>43764.872399999993</v>
      </c>
    </row>
    <row r="82" spans="11:15" ht="15.75" x14ac:dyDescent="0.25">
      <c r="K82" s="89" t="s">
        <v>165</v>
      </c>
      <c r="L82" s="90"/>
      <c r="M82" s="90"/>
      <c r="N82" s="90"/>
      <c r="O82" s="92">
        <v>0</v>
      </c>
    </row>
    <row r="83" spans="11:15" ht="15.75" x14ac:dyDescent="0.25">
      <c r="K83" s="93" t="s">
        <v>166</v>
      </c>
      <c r="L83" s="94"/>
      <c r="M83" s="94"/>
      <c r="N83" s="94"/>
      <c r="O83" s="95">
        <f>O81/O80</f>
        <v>0.3182298067274551</v>
      </c>
    </row>
    <row r="84" spans="11:15" ht="15.75" x14ac:dyDescent="0.25">
      <c r="K84" s="96" t="s">
        <v>167</v>
      </c>
      <c r="L84" s="97"/>
      <c r="M84" s="97"/>
      <c r="N84" s="97"/>
      <c r="O84" s="98"/>
    </row>
  </sheetData>
  <mergeCells count="17">
    <mergeCell ref="K82:N82"/>
    <mergeCell ref="K83:N83"/>
    <mergeCell ref="K84:O84"/>
    <mergeCell ref="K1:O1"/>
    <mergeCell ref="A2:O2"/>
    <mergeCell ref="K77:O77"/>
    <mergeCell ref="K78:O78"/>
    <mergeCell ref="K79:O79"/>
    <mergeCell ref="K80:N80"/>
    <mergeCell ref="K81:N81"/>
    <mergeCell ref="B64:B74"/>
    <mergeCell ref="D1:J1"/>
    <mergeCell ref="A1:C1"/>
    <mergeCell ref="A4:A74"/>
    <mergeCell ref="B4:B34"/>
    <mergeCell ref="B35:B54"/>
    <mergeCell ref="B55:B6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56" t="s">
        <v>16</v>
      </c>
      <c r="B1" s="56"/>
      <c r="C1" s="56"/>
      <c r="D1" s="56"/>
      <c r="E1" s="56"/>
      <c r="F1" s="56"/>
      <c r="G1" s="56"/>
      <c r="H1" s="56"/>
    </row>
    <row r="2" spans="1:8" ht="20.25" x14ac:dyDescent="0.2">
      <c r="B2" s="14"/>
    </row>
    <row r="3" spans="1:8" ht="47.25" customHeight="1" x14ac:dyDescent="0.2">
      <c r="A3" s="57" t="s">
        <v>17</v>
      </c>
      <c r="B3" s="57"/>
      <c r="C3" s="57"/>
      <c r="D3" s="57"/>
      <c r="E3" s="57"/>
      <c r="F3" s="57"/>
      <c r="G3" s="57"/>
      <c r="H3" s="57"/>
    </row>
    <row r="4" spans="1:8" ht="35.25" customHeight="1" x14ac:dyDescent="0.2">
      <c r="B4" s="15"/>
    </row>
    <row r="5" spans="1:8" ht="15" customHeight="1" x14ac:dyDescent="0.2">
      <c r="A5" s="58" t="s">
        <v>18</v>
      </c>
      <c r="B5" s="58"/>
      <c r="C5" s="58"/>
      <c r="D5" s="58"/>
      <c r="E5" s="58"/>
      <c r="F5" s="58"/>
      <c r="G5" s="58"/>
      <c r="H5" s="58"/>
    </row>
    <row r="6" spans="1:8" ht="15" customHeight="1" x14ac:dyDescent="0.2">
      <c r="A6" s="58" t="s">
        <v>19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8" t="s">
        <v>20</v>
      </c>
      <c r="B7" s="58"/>
      <c r="C7" s="58"/>
      <c r="D7" s="58"/>
      <c r="E7" s="58"/>
      <c r="F7" s="58"/>
      <c r="G7" s="58"/>
      <c r="H7" s="58"/>
    </row>
    <row r="8" spans="1:8" ht="15" customHeight="1" x14ac:dyDescent="0.2">
      <c r="A8" s="58" t="s">
        <v>21</v>
      </c>
      <c r="B8" s="58"/>
      <c r="C8" s="58"/>
      <c r="D8" s="58"/>
      <c r="E8" s="58"/>
      <c r="F8" s="58"/>
      <c r="G8" s="58"/>
      <c r="H8" s="58"/>
    </row>
    <row r="9" spans="1:8" ht="30" customHeight="1" x14ac:dyDescent="0.2">
      <c r="B9" s="16"/>
    </row>
    <row r="10" spans="1:8" ht="105" customHeight="1" x14ac:dyDescent="0.2">
      <c r="A10" s="59" t="s">
        <v>22</v>
      </c>
      <c r="B10" s="59"/>
      <c r="C10" s="59"/>
      <c r="D10" s="59"/>
      <c r="E10" s="59"/>
      <c r="F10" s="59"/>
      <c r="G10" s="59"/>
      <c r="H10" s="59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23</v>
      </c>
      <c r="D12" s="19" t="s">
        <v>11</v>
      </c>
      <c r="E12" s="19" t="s">
        <v>24</v>
      </c>
      <c r="F12" s="19" t="s">
        <v>25</v>
      </c>
      <c r="G12" s="19" t="s">
        <v>26</v>
      </c>
      <c r="H12" s="19" t="s">
        <v>27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60" t="s">
        <v>28</v>
      </c>
      <c r="B19" s="60"/>
      <c r="C19" s="60"/>
      <c r="D19" s="60"/>
      <c r="E19" s="60"/>
      <c r="F19" s="60"/>
      <c r="G19" s="60"/>
      <c r="H19" s="60"/>
    </row>
    <row r="20" spans="1:8" ht="14.25" x14ac:dyDescent="0.2">
      <c r="A20" s="61" t="s">
        <v>29</v>
      </c>
      <c r="B20" s="61"/>
      <c r="C20" s="61"/>
      <c r="D20" s="61"/>
      <c r="E20" s="61"/>
      <c r="F20" s="61"/>
      <c r="G20" s="61"/>
      <c r="H20" s="61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62" t="s">
        <v>30</v>
      </c>
      <c r="B24" s="62"/>
      <c r="C24" s="62"/>
      <c r="D24" s="62"/>
      <c r="E24" s="62"/>
      <c r="F24" s="62"/>
      <c r="G24" s="62"/>
      <c r="H24" s="62"/>
    </row>
    <row r="25" spans="1:8" ht="15" customHeight="1" x14ac:dyDescent="0.2">
      <c r="A25" s="62" t="s">
        <v>31</v>
      </c>
      <c r="B25" s="62"/>
      <c r="C25" s="62"/>
      <c r="D25" s="62"/>
      <c r="E25" s="62"/>
      <c r="F25" s="62"/>
      <c r="G25" s="62"/>
      <c r="H25" s="62"/>
    </row>
    <row r="26" spans="1:8" ht="15" customHeight="1" x14ac:dyDescent="0.2">
      <c r="A26" s="55" t="s">
        <v>32</v>
      </c>
      <c r="B26" s="55"/>
      <c r="C26" s="55"/>
      <c r="D26" s="55"/>
      <c r="E26" s="55"/>
      <c r="F26" s="55"/>
      <c r="G26" s="55"/>
      <c r="H26" s="5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2014-11-28T16:42:05Z</dcterms:modified>
</cp:coreProperties>
</file>