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Y:\1-CONTRATOS\Administração Contratos\Controle de Saldo de Atas de Registro de Preço\UDESC\PP 1356-2014 - UDESC - Telefonia Corporativa - Vig 20.11.15\"/>
    </mc:Choice>
  </mc:AlternateContent>
  <bookViews>
    <workbookView xWindow="0" yWindow="0" windowWidth="21600" windowHeight="9735" tabRatio="711"/>
  </bookViews>
  <sheets>
    <sheet name="SETIC" sheetId="75" r:id="rId1"/>
    <sheet name="GESTOR" sheetId="91" r:id="rId2"/>
    <sheet name="Modelo Anexo II IN 002_2014" sheetId="77" r:id="rId3"/>
  </sheets>
  <definedNames>
    <definedName name="diasuteis" localSheetId="1">#REF!</definedName>
    <definedName name="diasuteis" localSheetId="0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J5" i="91" l="1"/>
  <c r="K5" i="91" s="1"/>
  <c r="J6" i="91"/>
  <c r="K6" i="91" s="1"/>
  <c r="J7" i="91"/>
  <c r="K7" i="91" s="1"/>
  <c r="J8" i="91"/>
  <c r="K8" i="91" s="1"/>
  <c r="J9" i="91"/>
  <c r="K9" i="91" s="1"/>
  <c r="J10" i="91"/>
  <c r="K10" i="91" s="1"/>
  <c r="J11" i="91"/>
  <c r="K11" i="91" s="1"/>
  <c r="J12" i="91"/>
  <c r="K12" i="91" s="1"/>
  <c r="J13" i="91"/>
  <c r="K13" i="91" s="1"/>
  <c r="J14" i="91"/>
  <c r="K14" i="91" s="1"/>
  <c r="J15" i="91"/>
  <c r="K15" i="91" s="1"/>
  <c r="J16" i="91"/>
  <c r="K16" i="91" s="1"/>
  <c r="J17" i="91"/>
  <c r="K17" i="91" s="1"/>
  <c r="J18" i="91"/>
  <c r="K18" i="91" s="1"/>
  <c r="J19" i="91"/>
  <c r="K19" i="91" s="1"/>
  <c r="J20" i="91"/>
  <c r="K20" i="91" s="1"/>
  <c r="J21" i="91"/>
  <c r="K21" i="91" s="1"/>
  <c r="J22" i="91"/>
  <c r="K22" i="91" s="1"/>
  <c r="J23" i="91"/>
  <c r="K23" i="91" s="1"/>
  <c r="J24" i="91"/>
  <c r="K24" i="91" s="1"/>
  <c r="J25" i="91"/>
  <c r="K25" i="91" s="1"/>
  <c r="J26" i="91"/>
  <c r="K26" i="91" s="1"/>
  <c r="J27" i="91"/>
  <c r="K27" i="91" s="1"/>
  <c r="J28" i="91"/>
  <c r="K28" i="91" s="1"/>
  <c r="J4" i="91"/>
  <c r="K4" i="91" s="1"/>
  <c r="J18" i="75" l="1"/>
  <c r="K18" i="75" s="1"/>
  <c r="J19" i="75"/>
  <c r="K19" i="75" s="1"/>
  <c r="J20" i="75"/>
  <c r="K20" i="75" s="1"/>
  <c r="J21" i="75"/>
  <c r="K21" i="75" s="1"/>
  <c r="J22" i="75"/>
  <c r="K22" i="75" s="1"/>
  <c r="J23" i="75"/>
  <c r="K23" i="75" s="1"/>
  <c r="J24" i="75"/>
  <c r="K24" i="75" s="1"/>
  <c r="J25" i="75"/>
  <c r="K25" i="75" s="1"/>
  <c r="J26" i="75"/>
  <c r="K26" i="75" s="1"/>
  <c r="J27" i="75"/>
  <c r="K27" i="75" s="1"/>
  <c r="J28" i="75"/>
  <c r="K28" i="75" s="1"/>
  <c r="J15" i="75" l="1"/>
  <c r="K15" i="75" s="1"/>
  <c r="J17" i="75"/>
  <c r="K17" i="75" s="1"/>
  <c r="J16" i="75"/>
  <c r="K16" i="75" s="1"/>
  <c r="J14" i="75"/>
  <c r="K14" i="75" s="1"/>
  <c r="J13" i="75"/>
  <c r="K13" i="75" s="1"/>
  <c r="J12" i="75"/>
  <c r="K12" i="75" s="1"/>
  <c r="J11" i="75"/>
  <c r="K11" i="75" s="1"/>
  <c r="J10" i="75" l="1"/>
  <c r="K10" i="75" l="1"/>
  <c r="J9" i="75" l="1"/>
  <c r="J8" i="75"/>
  <c r="J7" i="75"/>
  <c r="J6" i="75"/>
  <c r="J5" i="75"/>
  <c r="K7" i="75" l="1"/>
  <c r="K6" i="75"/>
  <c r="K8" i="75"/>
  <c r="K5" i="75"/>
  <c r="K9" i="75"/>
  <c r="J4" i="75"/>
  <c r="K4" i="75" l="1"/>
</calcChain>
</file>

<file path=xl/sharedStrings.xml><?xml version="1.0" encoding="utf-8"?>
<sst xmlns="http://schemas.openxmlformats.org/spreadsheetml/2006/main" count="274" uniqueCount="94">
  <si>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</si>
  <si>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</si>
  <si>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</si>
  <si>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</si>
  <si>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</si>
  <si>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</si>
  <si>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</si>
  <si>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</si>
  <si>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</si>
  <si>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</si>
  <si>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</si>
  <si>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</si>
  <si>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</si>
  <si>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</si>
  <si>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</si>
  <si>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</si>
  <si>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</si>
  <si>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</si>
  <si>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</si>
  <si>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</si>
  <si>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</si>
  <si>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</si>
  <si>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</si>
  <si>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</si>
  <si>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</si>
  <si>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</si>
  <si>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</si>
  <si>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</si>
  <si>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</si>
  <si>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</si>
  <si>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</si>
  <si>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</si>
  <si>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Quantidade Utilizada</t>
  </si>
  <si>
    <t>SALDO</t>
  </si>
  <si>
    <t>PROCESSO: 1356/2014/UDESC</t>
  </si>
  <si>
    <t>OBJETO: AQUISIÇÃO DE EQUIPAMENTOS, MATERIAIS E LICENÇAS PARA SOLUÇÃO DE TELEFONIA CORPORATIVA – IP PARA A UDESC</t>
  </si>
  <si>
    <t>VIGÊNCIA DA ATA: 21/11/2014 até 20/11/2015</t>
  </si>
  <si>
    <t>CENTRO PARTICIPANTE: SETIC</t>
  </si>
  <si>
    <t>Licença</t>
  </si>
  <si>
    <t>449039.94</t>
  </si>
  <si>
    <t>Alcatel-Lucent OmniPCX Enterprise Communication Server- Integrates Voice Guide Services/ PN:3BA09506AA</t>
  </si>
  <si>
    <t>Sistema de Correio de Voz</t>
  </si>
  <si>
    <t>Peça</t>
  </si>
  <si>
    <t>449052.06</t>
  </si>
  <si>
    <t>Alcatel-Lucent-Modulo 40 Teclas Adicionais IP Phones/ PN:3GV2700AB</t>
  </si>
  <si>
    <t>Teclado modulo de teclado adicional para aparelhos IP C/ 40 teclas</t>
  </si>
  <si>
    <t>Alcatel-Lucent IP Desktop Softphone/ PN:3BA09031JA/3BA09613JA</t>
  </si>
  <si>
    <t>Software (Licenca de Uso) Aplicação de Softphone IP com licença de ramal</t>
  </si>
  <si>
    <t>Alcatel-Lucent-Placa CS2/ PN:3EH73086AB</t>
  </si>
  <si>
    <t>Placa de Processamento  CS-2 Call Server</t>
  </si>
  <si>
    <t>Alcatel-Lucent-Placa SLI15/ PN:3EH73092AB</t>
  </si>
  <si>
    <t>Placa para equipamentos telefonia SLI 16 - Expansao Modular de 16 Ramais Analogicos</t>
  </si>
  <si>
    <t>Alcatel-Lucent-Placa PCMR2/ PN: 3EH73007AD</t>
  </si>
  <si>
    <t>Placa de troncos para equipamentos telefonia placa PCM-R2 – placa para 1 tronco E1-CAS</t>
  </si>
  <si>
    <t>Alcatel-Lucent-Placa PMC2/ PN: 3BA23064AC</t>
  </si>
  <si>
    <t>Placa de troncos para equipamentos telefonia Placa Pcm-2 - Expansão Modular de 1 Tronco  E1-CAS</t>
  </si>
  <si>
    <t>Alcatel-Lucent-Placa NDDI2/ PN:3BA23171AB</t>
  </si>
  <si>
    <t>Placa de troncos para equipamentos Telefonia Placa NDDI2 - Expansão Modular de 8 troncos analógicos</t>
  </si>
  <si>
    <t>Alcatel-Lucent-Placa INTIP-3/ PN:3BA00759AA</t>
  </si>
  <si>
    <t>Placa para equipamentos telefonia INT IP 3 -M Expansao Modular para Interconexao IP</t>
  </si>
  <si>
    <t>Alcatel-Lucent-Placa GPA2/ PN:3BA23241AA</t>
  </si>
  <si>
    <t>Placa para equipamentos telefonia GPA2 - General Purpose Auxiliary 2ND.</t>
  </si>
  <si>
    <t>Alcatel-Lucent-Placa Armada Daughter / PN:3BA23275AB</t>
  </si>
  <si>
    <t>Placa para Equipamentos Telefonia Armada Daughter Para 30 Compressores</t>
  </si>
  <si>
    <t>Alcatel-Lucent-Placa APA4 / PN:3EH73031BE</t>
  </si>
  <si>
    <t>Placa para equipamentos Telefonia APA 4 - Expansao Modular de 4 troncos analogicos</t>
  </si>
  <si>
    <t>Alcatel-Lucent-Placa GD / PN: 3EH73084AE</t>
  </si>
  <si>
    <t>Placa de Comunicação GD - Gateway Driver</t>
  </si>
  <si>
    <t>Alcatel-Lucent-Mesa Operadora IP 4059 PN:3BA00637PB</t>
  </si>
  <si>
    <t>Mesa Operadora para Telefonistas</t>
  </si>
  <si>
    <t>Alcatel-Lucent-Gabinete Retificador e PSAL para ACT28 PN:3BA27121AA</t>
  </si>
  <si>
    <t>Gabinete Retificador e PSAL Para Gabinete ACT 28</t>
  </si>
  <si>
    <t>Alcatel-Lucent-Chassi hardware Crystal PN: 3BA56007AA</t>
  </si>
  <si>
    <t>Gabinete Chassi para Hardware Crystal ACT 28</t>
  </si>
  <si>
    <t>Alcatel-Lucent-Chassi para Hardware Comum PN:3BA00751UA</t>
  </si>
  <si>
    <t>Gabinete Chassi Para Hardware Comum</t>
  </si>
  <si>
    <t>339030.30</t>
  </si>
  <si>
    <t>Alcatel-Lucent- Cabo TY1 64/96 Pinos PN:3BA58020AB/3BA58027AA</t>
  </si>
  <si>
    <t>Cabo Paralelo/Padrao Cabo TY1</t>
  </si>
  <si>
    <t>Fonte para aparelho IP Alcatel-Lucent / PN:3MG27006AA</t>
  </si>
  <si>
    <t>Fonte de Alimentação Aparelho Telefonico IP Top</t>
  </si>
  <si>
    <t>Telefone IP Alcatel Lucent Modelo 4068 PN:3GV27062TB</t>
  </si>
  <si>
    <t>Aparelho Telefonico IP Top</t>
  </si>
  <si>
    <t>Fonte de Alimentação Aparelho Telefonico IP Intermediario</t>
  </si>
  <si>
    <t>Telefone IP Alcatel Lucent Modelo 4038 PN:3GV27061TB</t>
  </si>
  <si>
    <t>Aparelho Telefonico IP Intermediario</t>
  </si>
  <si>
    <t xml:space="preserve">Fonte de Alimentação Aparelho Telefonico IP Basico </t>
  </si>
  <si>
    <t>Telefone IP Alcatel Lucent Modelo 4018 PN:3GV27063TB</t>
  </si>
  <si>
    <t>Aparelho Telefonico IP Basico</t>
  </si>
  <si>
    <t>Kit</t>
  </si>
  <si>
    <t>Alcatel-Lucent-Acessorios Montagem       Gabinete Large PN:3EH75001AB</t>
  </si>
  <si>
    <t>Acessorios Para Computador Kit Montagem Gabinete Large</t>
  </si>
  <si>
    <t>Integra Tecnologia LTDA</t>
  </si>
  <si>
    <t>PLANILHA CONTROLE GESTOR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</si>
</sst>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</numFmts>
  <fonts count="16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5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5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1" applyNumberFormat="1" applyFont="1" applyFill="1" applyAlignment="1">
      <alignment horizontal="center" vertical="center" wrapText="1"/>
    </xf>
    <xf numFmtId="0" fontId="4" fillId="0" borderId="0" xfId="1" applyFont="1" applyFill="1" applyAlignment="1" applyProtection="1">
      <alignment wrapText="1"/>
      <protection locked="0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4" fillId="0" borderId="0" xfId="1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1" applyFont="1" applyFill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4" fontId="14" fillId="0" borderId="1" xfId="5" applyBorder="1" applyAlignment="1">
      <alignment horizontal="right" vertical="center"/>
    </xf>
    <xf numFmtId="0" fontId="15" fillId="0" borderId="1" xfId="0" applyFont="1" applyBorder="1" applyAlignment="1">
      <alignment horizontal="justify" vertical="center"/>
    </xf>
    <xf numFmtId="0" fontId="15" fillId="0" borderId="7" xfId="0" applyFont="1" applyBorder="1" applyAlignment="1">
      <alignment horizontal="center" vertical="center"/>
    </xf>
  </cellXfs>
  <cellStyles count="9">
    <cellStyle name="Moeda" xfId="5" builtinId="4"/>
    <cellStyle name="Moeda 2" xfId="6"/>
    <cellStyle name="Normal" xfId="0" builtinId="0"/>
    <cellStyle name="Normal 2" xfId="1"/>
    <cellStyle name="Separador de milhares 2" xfId="2"/>
    <cellStyle name="Separador de milhares 2 2" xfId="8"/>
    <cellStyle name="Separador de milhares 2 3" xfId="7"/>
    <cellStyle name="Separador de milhares 3" xfId="3"/>
    <cellStyle name="Título 5" xfId="4"/>
  </cellStyles>
  <dxfs count="18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W30"/>
  <sheetViews>
    <sheetView tabSelected="1" zoomScale="62" zoomScaleNormal="62" workbookViewId="0">
      <selection activeCell="N9" sqref="N9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8" bestFit="1" customWidth="1"/>
    <col min="4" max="4" width="43.140625" style="2" customWidth="1"/>
    <col min="5" max="5" width="24.7109375" style="2" customWidth="1"/>
    <col min="6" max="6" width="11.28515625" style="2" customWidth="1"/>
    <col min="7" max="7" width="11.140625" style="28" customWidth="1"/>
    <col min="8" max="8" width="12.7109375" style="25" bestFit="1" customWidth="1"/>
    <col min="9" max="9" width="9.42578125" style="29" customWidth="1"/>
    <col min="10" max="10" width="13.28515625" style="3" customWidth="1"/>
    <col min="11" max="11" width="12.5703125" style="30" customWidth="1"/>
    <col min="12" max="15" width="10.5703125" style="31" bestFit="1" customWidth="1"/>
    <col min="16" max="17" width="10.5703125" style="32" bestFit="1" customWidth="1"/>
    <col min="18" max="20" width="10.5703125" style="24" bestFit="1" customWidth="1"/>
    <col min="21" max="21" width="10.5703125" style="33" bestFit="1" customWidth="1"/>
    <col min="22" max="23" width="10.5703125" style="24" bestFit="1" customWidth="1"/>
    <col min="24" max="16384" width="9.7109375" style="24"/>
  </cols>
  <sheetData>
    <row r="1" spans="1:23" ht="32.25" customHeight="1">
      <c r="A1" s="38" t="s">
        <v>34</v>
      </c>
      <c r="B1" s="38"/>
      <c r="C1" s="38"/>
      <c r="D1" s="38" t="s">
        <v>35</v>
      </c>
      <c r="E1" s="38"/>
      <c r="F1" s="38"/>
      <c r="G1" s="38"/>
      <c r="H1" s="38"/>
      <c r="I1" s="38" t="s">
        <v>36</v>
      </c>
      <c r="J1" s="38"/>
      <c r="K1" s="38"/>
      <c r="L1" s="39" t="s">
        <v>30</v>
      </c>
      <c r="M1" s="39" t="s">
        <v>30</v>
      </c>
      <c r="N1" s="39" t="s">
        <v>30</v>
      </c>
      <c r="O1" s="39" t="s">
        <v>30</v>
      </c>
      <c r="P1" s="39" t="s">
        <v>30</v>
      </c>
      <c r="Q1" s="39" t="s">
        <v>30</v>
      </c>
      <c r="R1" s="39" t="s">
        <v>30</v>
      </c>
      <c r="S1" s="39" t="s">
        <v>30</v>
      </c>
      <c r="T1" s="39" t="s">
        <v>30</v>
      </c>
      <c r="U1" s="39" t="s">
        <v>30</v>
      </c>
      <c r="V1" s="39" t="s">
        <v>30</v>
      </c>
      <c r="W1" s="39" t="s">
        <v>30</v>
      </c>
    </row>
    <row r="2" spans="1:23" ht="29.25" customHeight="1">
      <c r="A2" s="38" t="s">
        <v>37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s="25" customFormat="1" ht="45">
      <c r="A3" s="18" t="s">
        <v>3</v>
      </c>
      <c r="B3" s="18" t="s">
        <v>1</v>
      </c>
      <c r="C3" s="17" t="s">
        <v>4</v>
      </c>
      <c r="D3" s="17" t="s">
        <v>6</v>
      </c>
      <c r="E3" s="17"/>
      <c r="F3" s="17" t="s">
        <v>31</v>
      </c>
      <c r="G3" s="17" t="s">
        <v>7</v>
      </c>
      <c r="H3" s="19" t="s">
        <v>5</v>
      </c>
      <c r="I3" s="20" t="s">
        <v>12</v>
      </c>
      <c r="J3" s="21" t="s">
        <v>0</v>
      </c>
      <c r="K3" s="18" t="s">
        <v>8</v>
      </c>
      <c r="L3" s="22" t="s">
        <v>2</v>
      </c>
      <c r="M3" s="22" t="s">
        <v>2</v>
      </c>
      <c r="N3" s="22" t="s">
        <v>2</v>
      </c>
      <c r="O3" s="22" t="s">
        <v>2</v>
      </c>
      <c r="P3" s="22" t="s">
        <v>2</v>
      </c>
      <c r="Q3" s="22" t="s">
        <v>2</v>
      </c>
      <c r="R3" s="22" t="s">
        <v>2</v>
      </c>
      <c r="S3" s="22" t="s">
        <v>2</v>
      </c>
      <c r="T3" s="22" t="s">
        <v>2</v>
      </c>
      <c r="U3" s="22" t="s">
        <v>2</v>
      </c>
      <c r="V3" s="22" t="s">
        <v>2</v>
      </c>
      <c r="W3" s="22" t="s">
        <v>2</v>
      </c>
    </row>
    <row r="4" spans="1:23" ht="38.25">
      <c r="A4" s="35" t="s">
        <v>92</v>
      </c>
      <c r="B4" s="35">
        <v>1</v>
      </c>
      <c r="C4" s="51">
        <v>1</v>
      </c>
      <c r="D4" s="50" t="s">
        <v>91</v>
      </c>
      <c r="E4" s="50" t="s">
        <v>90</v>
      </c>
      <c r="F4" s="48" t="s">
        <v>76</v>
      </c>
      <c r="G4" s="48" t="s">
        <v>89</v>
      </c>
      <c r="H4" s="49">
        <v>377</v>
      </c>
      <c r="I4" s="48">
        <v>4</v>
      </c>
      <c r="J4" s="23">
        <f>I4-(SUM(L4:W4))</f>
        <v>4</v>
      </c>
      <c r="K4" s="26" t="str">
        <f>IF(J4&lt;0,"ATENÇÃO","OK")</f>
        <v>OK</v>
      </c>
      <c r="L4" s="27">
        <v>0</v>
      </c>
      <c r="M4" s="27">
        <v>0</v>
      </c>
      <c r="N4" s="27">
        <v>0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7">
        <v>0</v>
      </c>
    </row>
    <row r="5" spans="1:23" ht="38.25">
      <c r="A5" s="36"/>
      <c r="B5" s="36"/>
      <c r="C5" s="51">
        <v>2</v>
      </c>
      <c r="D5" s="50" t="s">
        <v>88</v>
      </c>
      <c r="E5" s="50" t="s">
        <v>87</v>
      </c>
      <c r="F5" s="48" t="s">
        <v>43</v>
      </c>
      <c r="G5" s="48" t="s">
        <v>42</v>
      </c>
      <c r="H5" s="49">
        <v>665.5</v>
      </c>
      <c r="I5" s="48">
        <v>1500</v>
      </c>
      <c r="J5" s="23">
        <f>I5-(SUM(L5:W5))</f>
        <v>1500</v>
      </c>
      <c r="K5" s="26" t="str">
        <f t="shared" ref="K5:K9" si="0">IF(J5&lt;0,"ATENÇÃO","OK")</f>
        <v>OK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</row>
    <row r="6" spans="1:23" ht="38.25">
      <c r="A6" s="36"/>
      <c r="B6" s="36"/>
      <c r="C6" s="51">
        <v>3</v>
      </c>
      <c r="D6" s="50" t="s">
        <v>86</v>
      </c>
      <c r="E6" s="50" t="s">
        <v>79</v>
      </c>
      <c r="F6" s="48" t="s">
        <v>43</v>
      </c>
      <c r="G6" s="48" t="s">
        <v>42</v>
      </c>
      <c r="H6" s="49">
        <v>76</v>
      </c>
      <c r="I6" s="48">
        <v>750</v>
      </c>
      <c r="J6" s="23">
        <f>I6-(SUM(L6:W6))</f>
        <v>750</v>
      </c>
      <c r="K6" s="26" t="str">
        <f t="shared" si="0"/>
        <v>OK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</row>
    <row r="7" spans="1:23" ht="38.25">
      <c r="A7" s="36"/>
      <c r="B7" s="36"/>
      <c r="C7" s="51">
        <v>4</v>
      </c>
      <c r="D7" s="50" t="s">
        <v>85</v>
      </c>
      <c r="E7" s="50" t="s">
        <v>84</v>
      </c>
      <c r="F7" s="48" t="s">
        <v>43</v>
      </c>
      <c r="G7" s="48" t="s">
        <v>42</v>
      </c>
      <c r="H7" s="49">
        <v>1347.5</v>
      </c>
      <c r="I7" s="48">
        <v>100</v>
      </c>
      <c r="J7" s="23">
        <f>I7-(SUM(L7:W7))</f>
        <v>100</v>
      </c>
      <c r="K7" s="26" t="str">
        <f t="shared" si="0"/>
        <v>OK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</row>
    <row r="8" spans="1:23" ht="38.25">
      <c r="A8" s="36"/>
      <c r="B8" s="36"/>
      <c r="C8" s="51">
        <v>5</v>
      </c>
      <c r="D8" s="50" t="s">
        <v>83</v>
      </c>
      <c r="E8" s="50" t="s">
        <v>79</v>
      </c>
      <c r="F8" s="48" t="s">
        <v>43</v>
      </c>
      <c r="G8" s="48" t="s">
        <v>42</v>
      </c>
      <c r="H8" s="49">
        <v>76</v>
      </c>
      <c r="I8" s="48">
        <v>50</v>
      </c>
      <c r="J8" s="23">
        <f>I8-(SUM(L8:W8))</f>
        <v>50</v>
      </c>
      <c r="K8" s="26" t="str">
        <f t="shared" si="0"/>
        <v>OK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</row>
    <row r="9" spans="1:23" ht="38.25">
      <c r="A9" s="36"/>
      <c r="B9" s="36"/>
      <c r="C9" s="51">
        <v>6</v>
      </c>
      <c r="D9" s="50" t="s">
        <v>82</v>
      </c>
      <c r="E9" s="50" t="s">
        <v>81</v>
      </c>
      <c r="F9" s="48" t="s">
        <v>43</v>
      </c>
      <c r="G9" s="48" t="s">
        <v>42</v>
      </c>
      <c r="H9" s="49">
        <v>2025</v>
      </c>
      <c r="I9" s="48">
        <v>1</v>
      </c>
      <c r="J9" s="23">
        <f>I9-(SUM(L9:W9))</f>
        <v>1</v>
      </c>
      <c r="K9" s="26" t="str">
        <f t="shared" si="0"/>
        <v>OK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</row>
    <row r="10" spans="1:23" ht="38.25">
      <c r="A10" s="36"/>
      <c r="B10" s="36"/>
      <c r="C10" s="51">
        <v>7</v>
      </c>
      <c r="D10" s="50" t="s">
        <v>80</v>
      </c>
      <c r="E10" s="50" t="s">
        <v>79</v>
      </c>
      <c r="F10" s="48" t="s">
        <v>43</v>
      </c>
      <c r="G10" s="48" t="s">
        <v>42</v>
      </c>
      <c r="H10" s="49">
        <v>76</v>
      </c>
      <c r="I10" s="48">
        <v>1</v>
      </c>
      <c r="J10" s="23">
        <f>I10-(SUM(L10:W10))</f>
        <v>1</v>
      </c>
      <c r="K10" s="26" t="str">
        <f t="shared" ref="K10" si="1">IF(J10&lt;0,"ATENÇÃO","OK")</f>
        <v>OK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</row>
    <row r="11" spans="1:23" ht="51">
      <c r="A11" s="36"/>
      <c r="B11" s="36"/>
      <c r="C11" s="51">
        <v>8</v>
      </c>
      <c r="D11" s="50" t="s">
        <v>78</v>
      </c>
      <c r="E11" s="50" t="s">
        <v>77</v>
      </c>
      <c r="F11" s="48" t="s">
        <v>76</v>
      </c>
      <c r="G11" s="48" t="s">
        <v>42</v>
      </c>
      <c r="H11" s="49">
        <v>240</v>
      </c>
      <c r="I11" s="48">
        <v>10</v>
      </c>
      <c r="J11" s="23">
        <f>I11-(SUM(L11:W11))</f>
        <v>10</v>
      </c>
      <c r="K11" s="26" t="str">
        <f t="shared" ref="K11:K17" si="2">IF(J11&lt;0,"ATENÇÃO","OK")</f>
        <v>OK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</row>
    <row r="12" spans="1:23" ht="38.25">
      <c r="A12" s="36"/>
      <c r="B12" s="36"/>
      <c r="C12" s="51">
        <v>9</v>
      </c>
      <c r="D12" s="50" t="s">
        <v>75</v>
      </c>
      <c r="E12" s="50" t="s">
        <v>74</v>
      </c>
      <c r="F12" s="48" t="s">
        <v>43</v>
      </c>
      <c r="G12" s="48" t="s">
        <v>42</v>
      </c>
      <c r="H12" s="49">
        <v>5044</v>
      </c>
      <c r="I12" s="48">
        <v>2</v>
      </c>
      <c r="J12" s="23">
        <f>I12-(SUM(L12:W12))</f>
        <v>2</v>
      </c>
      <c r="K12" s="26" t="str">
        <f t="shared" si="2"/>
        <v>OK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</row>
    <row r="13" spans="1:23" ht="38.25">
      <c r="A13" s="36"/>
      <c r="B13" s="36"/>
      <c r="C13" s="51">
        <v>10</v>
      </c>
      <c r="D13" s="50" t="s">
        <v>73</v>
      </c>
      <c r="E13" s="50" t="s">
        <v>72</v>
      </c>
      <c r="F13" s="48" t="s">
        <v>43</v>
      </c>
      <c r="G13" s="48" t="s">
        <v>42</v>
      </c>
      <c r="H13" s="49">
        <v>5955</v>
      </c>
      <c r="I13" s="48">
        <v>4</v>
      </c>
      <c r="J13" s="23">
        <f>I13-(SUM(L13:W13))</f>
        <v>4</v>
      </c>
      <c r="K13" s="26" t="str">
        <f t="shared" si="2"/>
        <v>OK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</row>
    <row r="14" spans="1:23" ht="38.25">
      <c r="A14" s="36"/>
      <c r="B14" s="36"/>
      <c r="C14" s="51">
        <v>11</v>
      </c>
      <c r="D14" s="50" t="s">
        <v>71</v>
      </c>
      <c r="E14" s="50" t="s">
        <v>70</v>
      </c>
      <c r="F14" s="48" t="s">
        <v>43</v>
      </c>
      <c r="G14" s="48" t="s">
        <v>42</v>
      </c>
      <c r="H14" s="49">
        <v>4064</v>
      </c>
      <c r="I14" s="48">
        <v>4</v>
      </c>
      <c r="J14" s="23">
        <f>I14-(SUM(L14:W14))</f>
        <v>4</v>
      </c>
      <c r="K14" s="26" t="str">
        <f t="shared" si="2"/>
        <v>OK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</row>
    <row r="15" spans="1:23" ht="38.25">
      <c r="A15" s="36"/>
      <c r="B15" s="36"/>
      <c r="C15" s="51">
        <v>12</v>
      </c>
      <c r="D15" s="50" t="s">
        <v>69</v>
      </c>
      <c r="E15" s="50" t="s">
        <v>68</v>
      </c>
      <c r="F15" s="48" t="s">
        <v>43</v>
      </c>
      <c r="G15" s="48" t="s">
        <v>42</v>
      </c>
      <c r="H15" s="49">
        <v>7207</v>
      </c>
      <c r="I15" s="48">
        <v>15</v>
      </c>
      <c r="J15" s="23">
        <f>I15-(SUM(L15:W15))</f>
        <v>15</v>
      </c>
      <c r="K15" s="26" t="str">
        <f t="shared" si="2"/>
        <v>OK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</row>
    <row r="16" spans="1:23" ht="25.5">
      <c r="A16" s="36"/>
      <c r="B16" s="36"/>
      <c r="C16" s="51">
        <v>13</v>
      </c>
      <c r="D16" s="50" t="s">
        <v>67</v>
      </c>
      <c r="E16" s="50" t="s">
        <v>66</v>
      </c>
      <c r="F16" s="48" t="s">
        <v>43</v>
      </c>
      <c r="G16" s="48" t="s">
        <v>42</v>
      </c>
      <c r="H16" s="49">
        <v>4641</v>
      </c>
      <c r="I16" s="48">
        <v>8</v>
      </c>
      <c r="J16" s="23">
        <f>I16-(SUM(L16:W16))</f>
        <v>8</v>
      </c>
      <c r="K16" s="26" t="str">
        <f t="shared" si="2"/>
        <v>OK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</row>
    <row r="17" spans="1:23" ht="25.5">
      <c r="A17" s="36"/>
      <c r="B17" s="36"/>
      <c r="C17" s="51">
        <v>14</v>
      </c>
      <c r="D17" s="50" t="s">
        <v>65</v>
      </c>
      <c r="E17" s="50" t="s">
        <v>64</v>
      </c>
      <c r="F17" s="48" t="s">
        <v>43</v>
      </c>
      <c r="G17" s="48" t="s">
        <v>42</v>
      </c>
      <c r="H17" s="49">
        <v>526</v>
      </c>
      <c r="I17" s="48">
        <v>8</v>
      </c>
      <c r="J17" s="23">
        <f>I17-(SUM(L17:W17))</f>
        <v>8</v>
      </c>
      <c r="K17" s="26" t="str">
        <f t="shared" si="2"/>
        <v>OK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</row>
    <row r="18" spans="1:23" ht="38.25">
      <c r="A18" s="36"/>
      <c r="B18" s="36"/>
      <c r="C18" s="51">
        <v>15</v>
      </c>
      <c r="D18" s="50" t="s">
        <v>63</v>
      </c>
      <c r="E18" s="50" t="s">
        <v>62</v>
      </c>
      <c r="F18" s="48" t="s">
        <v>43</v>
      </c>
      <c r="G18" s="48" t="s">
        <v>42</v>
      </c>
      <c r="H18" s="49">
        <v>7289</v>
      </c>
      <c r="I18" s="48">
        <v>12</v>
      </c>
      <c r="J18" s="23">
        <f>I18-(SUM(L18:W18))</f>
        <v>12</v>
      </c>
      <c r="K18" s="26" t="str">
        <f t="shared" ref="K18:K28" si="3">IF(J18&lt;0,"ATENÇÃO","OK")</f>
        <v>OK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</row>
    <row r="19" spans="1:23" ht="25.5">
      <c r="A19" s="36"/>
      <c r="B19" s="36"/>
      <c r="C19" s="51">
        <v>16</v>
      </c>
      <c r="D19" s="50" t="s">
        <v>61</v>
      </c>
      <c r="E19" s="50" t="s">
        <v>60</v>
      </c>
      <c r="F19" s="48" t="s">
        <v>43</v>
      </c>
      <c r="G19" s="48" t="s">
        <v>42</v>
      </c>
      <c r="H19" s="49">
        <v>2876</v>
      </c>
      <c r="I19" s="48">
        <v>8</v>
      </c>
      <c r="J19" s="23">
        <f>I19-(SUM(L19:W19))</f>
        <v>8</v>
      </c>
      <c r="K19" s="26" t="str">
        <f t="shared" si="3"/>
        <v>OK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</row>
    <row r="20" spans="1:23" ht="25.5">
      <c r="A20" s="36"/>
      <c r="B20" s="36"/>
      <c r="C20" s="51">
        <v>17</v>
      </c>
      <c r="D20" s="50" t="s">
        <v>59</v>
      </c>
      <c r="E20" s="50" t="s">
        <v>58</v>
      </c>
      <c r="F20" s="48" t="s">
        <v>43</v>
      </c>
      <c r="G20" s="48" t="s">
        <v>42</v>
      </c>
      <c r="H20" s="49">
        <v>9396</v>
      </c>
      <c r="I20" s="48">
        <v>4</v>
      </c>
      <c r="J20" s="23">
        <f>I20-(SUM(L20:W20))</f>
        <v>4</v>
      </c>
      <c r="K20" s="26" t="str">
        <f t="shared" si="3"/>
        <v>OK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</row>
    <row r="21" spans="1:23" ht="38.25">
      <c r="A21" s="36"/>
      <c r="B21" s="36"/>
      <c r="C21" s="51">
        <v>18</v>
      </c>
      <c r="D21" s="50" t="s">
        <v>57</v>
      </c>
      <c r="E21" s="50" t="s">
        <v>56</v>
      </c>
      <c r="F21" s="48" t="s">
        <v>43</v>
      </c>
      <c r="G21" s="48" t="s">
        <v>42</v>
      </c>
      <c r="H21" s="49">
        <v>2997</v>
      </c>
      <c r="I21" s="48">
        <v>4</v>
      </c>
      <c r="J21" s="23">
        <f>I21-(SUM(L21:W21))</f>
        <v>4</v>
      </c>
      <c r="K21" s="26" t="str">
        <f t="shared" si="3"/>
        <v>OK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</row>
    <row r="22" spans="1:23" ht="38.25">
      <c r="A22" s="36"/>
      <c r="B22" s="36"/>
      <c r="C22" s="51">
        <v>19</v>
      </c>
      <c r="D22" s="50" t="s">
        <v>55</v>
      </c>
      <c r="E22" s="50" t="s">
        <v>54</v>
      </c>
      <c r="F22" s="48" t="s">
        <v>43</v>
      </c>
      <c r="G22" s="48" t="s">
        <v>42</v>
      </c>
      <c r="H22" s="49">
        <v>3042</v>
      </c>
      <c r="I22" s="48">
        <v>8</v>
      </c>
      <c r="J22" s="23">
        <f>I22-(SUM(L22:W22))</f>
        <v>8</v>
      </c>
      <c r="K22" s="26" t="str">
        <f t="shared" si="3"/>
        <v>OK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</row>
    <row r="23" spans="1:23" ht="25.5">
      <c r="A23" s="36"/>
      <c r="B23" s="36"/>
      <c r="C23" s="51">
        <v>20</v>
      </c>
      <c r="D23" s="50" t="s">
        <v>53</v>
      </c>
      <c r="E23" s="50" t="s">
        <v>52</v>
      </c>
      <c r="F23" s="48" t="s">
        <v>43</v>
      </c>
      <c r="G23" s="48" t="s">
        <v>42</v>
      </c>
      <c r="H23" s="49">
        <v>3268</v>
      </c>
      <c r="I23" s="48">
        <v>4</v>
      </c>
      <c r="J23" s="23">
        <f>I23-(SUM(L23:W23))</f>
        <v>4</v>
      </c>
      <c r="K23" s="26" t="str">
        <f t="shared" si="3"/>
        <v>OK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</row>
    <row r="24" spans="1:23" ht="25.5">
      <c r="A24" s="36"/>
      <c r="B24" s="36"/>
      <c r="C24" s="51">
        <v>21</v>
      </c>
      <c r="D24" s="50" t="s">
        <v>51</v>
      </c>
      <c r="E24" s="50" t="s">
        <v>50</v>
      </c>
      <c r="F24" s="48" t="s">
        <v>43</v>
      </c>
      <c r="G24" s="48" t="s">
        <v>42</v>
      </c>
      <c r="H24" s="49">
        <v>2740</v>
      </c>
      <c r="I24" s="48">
        <v>12</v>
      </c>
      <c r="J24" s="23">
        <f>I24-(SUM(L24:W24))</f>
        <v>12</v>
      </c>
      <c r="K24" s="26" t="str">
        <f t="shared" si="3"/>
        <v>OK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</row>
    <row r="25" spans="1:23" ht="25.5">
      <c r="A25" s="36"/>
      <c r="B25" s="36"/>
      <c r="C25" s="51">
        <v>22</v>
      </c>
      <c r="D25" s="50" t="s">
        <v>49</v>
      </c>
      <c r="E25" s="50" t="s">
        <v>48</v>
      </c>
      <c r="F25" s="48" t="s">
        <v>43</v>
      </c>
      <c r="G25" s="48" t="s">
        <v>42</v>
      </c>
      <c r="H25" s="49">
        <v>9700</v>
      </c>
      <c r="I25" s="48">
        <v>8</v>
      </c>
      <c r="J25" s="23">
        <f>I25-(SUM(L25:W25))</f>
        <v>8</v>
      </c>
      <c r="K25" s="26" t="str">
        <f t="shared" si="3"/>
        <v>OK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</row>
    <row r="26" spans="1:23" ht="51">
      <c r="A26" s="36"/>
      <c r="B26" s="36"/>
      <c r="C26" s="51">
        <v>23</v>
      </c>
      <c r="D26" s="50" t="s">
        <v>47</v>
      </c>
      <c r="E26" s="50" t="s">
        <v>46</v>
      </c>
      <c r="F26" s="48" t="s">
        <v>39</v>
      </c>
      <c r="G26" s="48" t="s">
        <v>38</v>
      </c>
      <c r="H26" s="49">
        <v>288</v>
      </c>
      <c r="I26" s="48">
        <v>200</v>
      </c>
      <c r="J26" s="23">
        <f>I26-(SUM(L26:W26))</f>
        <v>200</v>
      </c>
      <c r="K26" s="26" t="str">
        <f t="shared" si="3"/>
        <v>OK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</row>
    <row r="27" spans="1:23" ht="38.25">
      <c r="A27" s="36"/>
      <c r="B27" s="36"/>
      <c r="C27" s="51">
        <v>24</v>
      </c>
      <c r="D27" s="50" t="s">
        <v>45</v>
      </c>
      <c r="E27" s="50" t="s">
        <v>44</v>
      </c>
      <c r="F27" s="48" t="s">
        <v>43</v>
      </c>
      <c r="G27" s="48" t="s">
        <v>42</v>
      </c>
      <c r="H27" s="49">
        <v>470</v>
      </c>
      <c r="I27" s="48">
        <v>15</v>
      </c>
      <c r="J27" s="23">
        <f>I27-(SUM(L27:W27))</f>
        <v>15</v>
      </c>
      <c r="K27" s="26" t="str">
        <f t="shared" si="3"/>
        <v>OK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</row>
    <row r="28" spans="1:23" ht="63.75">
      <c r="A28" s="37"/>
      <c r="B28" s="37"/>
      <c r="C28" s="51">
        <v>25</v>
      </c>
      <c r="D28" s="50" t="s">
        <v>41</v>
      </c>
      <c r="E28" s="50" t="s">
        <v>40</v>
      </c>
      <c r="F28" s="48" t="s">
        <v>39</v>
      </c>
      <c r="G28" s="48" t="s">
        <v>38</v>
      </c>
      <c r="H28" s="49">
        <v>4000</v>
      </c>
      <c r="I28" s="48">
        <v>15</v>
      </c>
      <c r="J28" s="23">
        <f>I28-(SUM(L28:W28))</f>
        <v>15</v>
      </c>
      <c r="K28" s="26" t="str">
        <f t="shared" si="3"/>
        <v>OK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</row>
    <row r="30" spans="1:23">
      <c r="D30" s="34"/>
      <c r="E30" s="34"/>
    </row>
  </sheetData>
  <mergeCells count="18">
    <mergeCell ref="L1:L2"/>
    <mergeCell ref="A1:C1"/>
    <mergeCell ref="W1:W2"/>
    <mergeCell ref="Q1:Q2"/>
    <mergeCell ref="R1:R2"/>
    <mergeCell ref="S1:S2"/>
    <mergeCell ref="T1:T2"/>
    <mergeCell ref="U1:U2"/>
    <mergeCell ref="M1:M2"/>
    <mergeCell ref="N1:N2"/>
    <mergeCell ref="O1:O2"/>
    <mergeCell ref="P1:P2"/>
    <mergeCell ref="V1:V2"/>
    <mergeCell ref="B4:B28"/>
    <mergeCell ref="A4:A28"/>
    <mergeCell ref="I1:K1"/>
    <mergeCell ref="D1:H1"/>
    <mergeCell ref="A2:K2"/>
  </mergeCells>
  <phoneticPr fontId="0" type="noConversion"/>
  <conditionalFormatting sqref="M4:W4 L11:W28">
    <cfRule type="cellIs" dxfId="17" priority="58" stopIfTrue="1" operator="greaterThan">
      <formula>0</formula>
    </cfRule>
    <cfRule type="cellIs" dxfId="16" priority="59" stopIfTrue="1" operator="greaterThan">
      <formula>0</formula>
    </cfRule>
    <cfRule type="cellIs" dxfId="15" priority="60" stopIfTrue="1" operator="greaterThan">
      <formula>0</formula>
    </cfRule>
  </conditionalFormatting>
  <conditionalFormatting sqref="M5:W9">
    <cfRule type="cellIs" dxfId="14" priority="28" stopIfTrue="1" operator="greaterThan">
      <formula>0</formula>
    </cfRule>
    <cfRule type="cellIs" dxfId="13" priority="29" stopIfTrue="1" operator="greaterThan">
      <formula>0</formula>
    </cfRule>
    <cfRule type="cellIs" dxfId="12" priority="30" stopIfTrue="1" operator="greaterThan">
      <formula>0</formula>
    </cfRule>
  </conditionalFormatting>
  <conditionalFormatting sqref="M10:W10">
    <cfRule type="cellIs" dxfId="11" priority="25" stopIfTrue="1" operator="greaterThan">
      <formula>0</formula>
    </cfRule>
    <cfRule type="cellIs" dxfId="10" priority="26" stopIfTrue="1" operator="greaterThan">
      <formula>0</formula>
    </cfRule>
    <cfRule type="cellIs" dxfId="9" priority="27" stopIfTrue="1" operator="greaterThan">
      <formula>0</formula>
    </cfRule>
  </conditionalFormatting>
  <conditionalFormatting sqref="L4">
    <cfRule type="cellIs" dxfId="8" priority="13" stopIfTrue="1" operator="greaterThan">
      <formula>0</formula>
    </cfRule>
    <cfRule type="cellIs" dxfId="7" priority="14" stopIfTrue="1" operator="greaterThan">
      <formula>0</formula>
    </cfRule>
    <cfRule type="cellIs" dxfId="6" priority="15" stopIfTrue="1" operator="greaterThan">
      <formula>0</formula>
    </cfRule>
  </conditionalFormatting>
  <conditionalFormatting sqref="L5:L9">
    <cfRule type="cellIs" dxfId="5" priority="10" stopIfTrue="1" operator="greaterThan">
      <formula>0</formula>
    </cfRule>
    <cfRule type="cellIs" dxfId="4" priority="11" stopIfTrue="1" operator="greaterThan">
      <formula>0</formula>
    </cfRule>
    <cfRule type="cellIs" dxfId="3" priority="12" stopIfTrue="1" operator="greaterThan">
      <formula>0</formula>
    </cfRule>
  </conditionalFormatting>
  <conditionalFormatting sqref="L10">
    <cfRule type="cellIs" dxfId="2" priority="7" stopIfTrue="1" operator="greaterThan">
      <formula>0</formula>
    </cfRule>
    <cfRule type="cellIs" dxfId="1" priority="8" stopIfTrue="1" operator="greaterThan">
      <formula>0</formula>
    </cfRule>
    <cfRule type="cellIs" dxfId="0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90" zoomScaleNormal="90" workbookViewId="0">
      <selection activeCell="G5" sqref="G5"/>
    </sheetView>
  </sheetViews>
  <sheetFormatPr defaultColWidth="9.7109375" defaultRowHeight="15"/>
  <cols>
    <col min="1" max="1" width="14.5703125" style="1" customWidth="1"/>
    <col min="2" max="2" width="5.42578125" style="2" bestFit="1" customWidth="1"/>
    <col min="3" max="3" width="5.28515625" style="28" bestFit="1" customWidth="1"/>
    <col min="4" max="4" width="43.140625" style="2" customWidth="1"/>
    <col min="5" max="5" width="24.7109375" style="2" customWidth="1"/>
    <col min="6" max="6" width="11.28515625" style="2" customWidth="1"/>
    <col min="7" max="7" width="11.140625" style="28" customWidth="1"/>
    <col min="8" max="8" width="12.7109375" style="25" bestFit="1" customWidth="1"/>
    <col min="9" max="9" width="9.42578125" style="29" customWidth="1"/>
    <col min="10" max="10" width="13.28515625" style="3" customWidth="1"/>
    <col min="11" max="11" width="12.5703125" style="30" customWidth="1"/>
    <col min="12" max="16384" width="9.7109375" style="24"/>
  </cols>
  <sheetData>
    <row r="1" spans="1:11" ht="32.25" customHeight="1">
      <c r="A1" s="38" t="s">
        <v>34</v>
      </c>
      <c r="B1" s="38"/>
      <c r="C1" s="38"/>
      <c r="D1" s="38" t="s">
        <v>35</v>
      </c>
      <c r="E1" s="38"/>
      <c r="F1" s="38"/>
      <c r="G1" s="38"/>
      <c r="H1" s="38"/>
      <c r="I1" s="38" t="s">
        <v>36</v>
      </c>
      <c r="J1" s="38"/>
      <c r="K1" s="38"/>
    </row>
    <row r="2" spans="1:11" ht="29.25" customHeight="1">
      <c r="A2" s="38" t="s">
        <v>93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s="25" customFormat="1" ht="45">
      <c r="A3" s="18" t="s">
        <v>3</v>
      </c>
      <c r="B3" s="18" t="s">
        <v>1</v>
      </c>
      <c r="C3" s="17" t="s">
        <v>4</v>
      </c>
      <c r="D3" s="17" t="s">
        <v>6</v>
      </c>
      <c r="E3" s="17"/>
      <c r="F3" s="17" t="s">
        <v>31</v>
      </c>
      <c r="G3" s="17" t="s">
        <v>7</v>
      </c>
      <c r="H3" s="19" t="s">
        <v>5</v>
      </c>
      <c r="I3" s="20" t="s">
        <v>12</v>
      </c>
      <c r="J3" s="21" t="s">
        <v>32</v>
      </c>
      <c r="K3" s="18" t="s">
        <v>33</v>
      </c>
    </row>
    <row r="4" spans="1:11" ht="38.25">
      <c r="A4" s="35" t="s">
        <v>92</v>
      </c>
      <c r="B4" s="35">
        <v>1</v>
      </c>
      <c r="C4" s="51">
        <v>1</v>
      </c>
      <c r="D4" s="50" t="s">
        <v>91</v>
      </c>
      <c r="E4" s="50" t="s">
        <v>90</v>
      </c>
      <c r="F4" s="48" t="s">
        <v>76</v>
      </c>
      <c r="G4" s="48" t="s">
        <v>89</v>
      </c>
      <c r="H4" s="49">
        <v>377</v>
      </c>
      <c r="I4" s="48">
        <v>4</v>
      </c>
      <c r="J4" s="23">
        <f>SUM(SETIC!L4:W4)</f>
        <v>0</v>
      </c>
      <c r="K4" s="26">
        <f>I4-J4</f>
        <v>4</v>
      </c>
    </row>
    <row r="5" spans="1:11" ht="38.25">
      <c r="A5" s="36"/>
      <c r="B5" s="36"/>
      <c r="C5" s="51">
        <v>2</v>
      </c>
      <c r="D5" s="50" t="s">
        <v>88</v>
      </c>
      <c r="E5" s="50" t="s">
        <v>87</v>
      </c>
      <c r="F5" s="48" t="s">
        <v>43</v>
      </c>
      <c r="G5" s="48" t="s">
        <v>42</v>
      </c>
      <c r="H5" s="49">
        <v>665.5</v>
      </c>
      <c r="I5" s="48">
        <v>1500</v>
      </c>
      <c r="J5" s="23">
        <f>SUM(SETIC!L5:W5)</f>
        <v>0</v>
      </c>
      <c r="K5" s="26">
        <f t="shared" ref="K5:K28" si="0">I5-J5</f>
        <v>1500</v>
      </c>
    </row>
    <row r="6" spans="1:11" ht="38.25">
      <c r="A6" s="36"/>
      <c r="B6" s="36"/>
      <c r="C6" s="51">
        <v>3</v>
      </c>
      <c r="D6" s="50" t="s">
        <v>86</v>
      </c>
      <c r="E6" s="50" t="s">
        <v>79</v>
      </c>
      <c r="F6" s="48" t="s">
        <v>43</v>
      </c>
      <c r="G6" s="48" t="s">
        <v>42</v>
      </c>
      <c r="H6" s="49">
        <v>76</v>
      </c>
      <c r="I6" s="48">
        <v>750</v>
      </c>
      <c r="J6" s="23">
        <f>SUM(SETIC!L6:W6)</f>
        <v>0</v>
      </c>
      <c r="K6" s="26">
        <f t="shared" si="0"/>
        <v>750</v>
      </c>
    </row>
    <row r="7" spans="1:11" ht="38.25">
      <c r="A7" s="36"/>
      <c r="B7" s="36"/>
      <c r="C7" s="51">
        <v>4</v>
      </c>
      <c r="D7" s="50" t="s">
        <v>85</v>
      </c>
      <c r="E7" s="50" t="s">
        <v>84</v>
      </c>
      <c r="F7" s="48" t="s">
        <v>43</v>
      </c>
      <c r="G7" s="48" t="s">
        <v>42</v>
      </c>
      <c r="H7" s="49">
        <v>1347.5</v>
      </c>
      <c r="I7" s="48">
        <v>100</v>
      </c>
      <c r="J7" s="23">
        <f>SUM(SETIC!L7:W7)</f>
        <v>0</v>
      </c>
      <c r="K7" s="26">
        <f t="shared" si="0"/>
        <v>100</v>
      </c>
    </row>
    <row r="8" spans="1:11" ht="38.25">
      <c r="A8" s="36"/>
      <c r="B8" s="36"/>
      <c r="C8" s="51">
        <v>5</v>
      </c>
      <c r="D8" s="50" t="s">
        <v>83</v>
      </c>
      <c r="E8" s="50" t="s">
        <v>79</v>
      </c>
      <c r="F8" s="48" t="s">
        <v>43</v>
      </c>
      <c r="G8" s="48" t="s">
        <v>42</v>
      </c>
      <c r="H8" s="49">
        <v>76</v>
      </c>
      <c r="I8" s="48">
        <v>50</v>
      </c>
      <c r="J8" s="23">
        <f>SUM(SETIC!L8:W8)</f>
        <v>0</v>
      </c>
      <c r="K8" s="26">
        <f t="shared" si="0"/>
        <v>50</v>
      </c>
    </row>
    <row r="9" spans="1:11" ht="38.25">
      <c r="A9" s="36"/>
      <c r="B9" s="36"/>
      <c r="C9" s="51">
        <v>6</v>
      </c>
      <c r="D9" s="50" t="s">
        <v>82</v>
      </c>
      <c r="E9" s="50" t="s">
        <v>81</v>
      </c>
      <c r="F9" s="48" t="s">
        <v>43</v>
      </c>
      <c r="G9" s="48" t="s">
        <v>42</v>
      </c>
      <c r="H9" s="49">
        <v>2025</v>
      </c>
      <c r="I9" s="48">
        <v>1</v>
      </c>
      <c r="J9" s="23">
        <f>SUM(SETIC!L9:W9)</f>
        <v>0</v>
      </c>
      <c r="K9" s="26">
        <f t="shared" si="0"/>
        <v>1</v>
      </c>
    </row>
    <row r="10" spans="1:11" ht="38.25">
      <c r="A10" s="36"/>
      <c r="B10" s="36"/>
      <c r="C10" s="51">
        <v>7</v>
      </c>
      <c r="D10" s="50" t="s">
        <v>80</v>
      </c>
      <c r="E10" s="50" t="s">
        <v>79</v>
      </c>
      <c r="F10" s="48" t="s">
        <v>43</v>
      </c>
      <c r="G10" s="48" t="s">
        <v>42</v>
      </c>
      <c r="H10" s="49">
        <v>76</v>
      </c>
      <c r="I10" s="48">
        <v>1</v>
      </c>
      <c r="J10" s="23">
        <f>SUM(SETIC!L10:W10)</f>
        <v>0</v>
      </c>
      <c r="K10" s="26">
        <f t="shared" si="0"/>
        <v>1</v>
      </c>
    </row>
    <row r="11" spans="1:11" ht="51">
      <c r="A11" s="36"/>
      <c r="B11" s="36"/>
      <c r="C11" s="51">
        <v>8</v>
      </c>
      <c r="D11" s="50" t="s">
        <v>78</v>
      </c>
      <c r="E11" s="50" t="s">
        <v>77</v>
      </c>
      <c r="F11" s="48" t="s">
        <v>76</v>
      </c>
      <c r="G11" s="48" t="s">
        <v>42</v>
      </c>
      <c r="H11" s="49">
        <v>240</v>
      </c>
      <c r="I11" s="48">
        <v>10</v>
      </c>
      <c r="J11" s="23">
        <f>SUM(SETIC!L11:W11)</f>
        <v>0</v>
      </c>
      <c r="K11" s="26">
        <f t="shared" si="0"/>
        <v>10</v>
      </c>
    </row>
    <row r="12" spans="1:11" ht="38.25">
      <c r="A12" s="36"/>
      <c r="B12" s="36"/>
      <c r="C12" s="51">
        <v>9</v>
      </c>
      <c r="D12" s="50" t="s">
        <v>75</v>
      </c>
      <c r="E12" s="50" t="s">
        <v>74</v>
      </c>
      <c r="F12" s="48" t="s">
        <v>43</v>
      </c>
      <c r="G12" s="48" t="s">
        <v>42</v>
      </c>
      <c r="H12" s="49">
        <v>5044</v>
      </c>
      <c r="I12" s="48">
        <v>2</v>
      </c>
      <c r="J12" s="23">
        <f>SUM(SETIC!L12:W12)</f>
        <v>0</v>
      </c>
      <c r="K12" s="26">
        <f t="shared" si="0"/>
        <v>2</v>
      </c>
    </row>
    <row r="13" spans="1:11" ht="38.25">
      <c r="A13" s="36"/>
      <c r="B13" s="36"/>
      <c r="C13" s="51">
        <v>10</v>
      </c>
      <c r="D13" s="50" t="s">
        <v>73</v>
      </c>
      <c r="E13" s="50" t="s">
        <v>72</v>
      </c>
      <c r="F13" s="48" t="s">
        <v>43</v>
      </c>
      <c r="G13" s="48" t="s">
        <v>42</v>
      </c>
      <c r="H13" s="49">
        <v>5955</v>
      </c>
      <c r="I13" s="48">
        <v>4</v>
      </c>
      <c r="J13" s="23">
        <f>SUM(SETIC!L13:W13)</f>
        <v>0</v>
      </c>
      <c r="K13" s="26">
        <f t="shared" si="0"/>
        <v>4</v>
      </c>
    </row>
    <row r="14" spans="1:11" ht="38.25">
      <c r="A14" s="36"/>
      <c r="B14" s="36"/>
      <c r="C14" s="51">
        <v>11</v>
      </c>
      <c r="D14" s="50" t="s">
        <v>71</v>
      </c>
      <c r="E14" s="50" t="s">
        <v>70</v>
      </c>
      <c r="F14" s="48" t="s">
        <v>43</v>
      </c>
      <c r="G14" s="48" t="s">
        <v>42</v>
      </c>
      <c r="H14" s="49">
        <v>4064</v>
      </c>
      <c r="I14" s="48">
        <v>4</v>
      </c>
      <c r="J14" s="23">
        <f>SUM(SETIC!L14:W14)</f>
        <v>0</v>
      </c>
      <c r="K14" s="26">
        <f t="shared" si="0"/>
        <v>4</v>
      </c>
    </row>
    <row r="15" spans="1:11" ht="38.25">
      <c r="A15" s="36"/>
      <c r="B15" s="36"/>
      <c r="C15" s="51">
        <v>12</v>
      </c>
      <c r="D15" s="50" t="s">
        <v>69</v>
      </c>
      <c r="E15" s="50" t="s">
        <v>68</v>
      </c>
      <c r="F15" s="48" t="s">
        <v>43</v>
      </c>
      <c r="G15" s="48" t="s">
        <v>42</v>
      </c>
      <c r="H15" s="49">
        <v>7207</v>
      </c>
      <c r="I15" s="48">
        <v>15</v>
      </c>
      <c r="J15" s="23">
        <f>SUM(SETIC!L15:W15)</f>
        <v>0</v>
      </c>
      <c r="K15" s="26">
        <f t="shared" si="0"/>
        <v>15</v>
      </c>
    </row>
    <row r="16" spans="1:11" ht="25.5">
      <c r="A16" s="36"/>
      <c r="B16" s="36"/>
      <c r="C16" s="51">
        <v>13</v>
      </c>
      <c r="D16" s="50" t="s">
        <v>67</v>
      </c>
      <c r="E16" s="50" t="s">
        <v>66</v>
      </c>
      <c r="F16" s="48" t="s">
        <v>43</v>
      </c>
      <c r="G16" s="48" t="s">
        <v>42</v>
      </c>
      <c r="H16" s="49">
        <v>4641</v>
      </c>
      <c r="I16" s="48">
        <v>8</v>
      </c>
      <c r="J16" s="23">
        <f>SUM(SETIC!L16:W16)</f>
        <v>0</v>
      </c>
      <c r="K16" s="26">
        <f t="shared" si="0"/>
        <v>8</v>
      </c>
    </row>
    <row r="17" spans="1:11" ht="25.5">
      <c r="A17" s="36"/>
      <c r="B17" s="36"/>
      <c r="C17" s="51">
        <v>14</v>
      </c>
      <c r="D17" s="50" t="s">
        <v>65</v>
      </c>
      <c r="E17" s="50" t="s">
        <v>64</v>
      </c>
      <c r="F17" s="48" t="s">
        <v>43</v>
      </c>
      <c r="G17" s="48" t="s">
        <v>42</v>
      </c>
      <c r="H17" s="49">
        <v>526</v>
      </c>
      <c r="I17" s="48">
        <v>8</v>
      </c>
      <c r="J17" s="23">
        <f>SUM(SETIC!L17:W17)</f>
        <v>0</v>
      </c>
      <c r="K17" s="26">
        <f t="shared" si="0"/>
        <v>8</v>
      </c>
    </row>
    <row r="18" spans="1:11" ht="38.25">
      <c r="A18" s="36"/>
      <c r="B18" s="36"/>
      <c r="C18" s="51">
        <v>15</v>
      </c>
      <c r="D18" s="50" t="s">
        <v>63</v>
      </c>
      <c r="E18" s="50" t="s">
        <v>62</v>
      </c>
      <c r="F18" s="48" t="s">
        <v>43</v>
      </c>
      <c r="G18" s="48" t="s">
        <v>42</v>
      </c>
      <c r="H18" s="49">
        <v>7289</v>
      </c>
      <c r="I18" s="48">
        <v>12</v>
      </c>
      <c r="J18" s="23">
        <f>SUM(SETIC!L18:W18)</f>
        <v>0</v>
      </c>
      <c r="K18" s="26">
        <f t="shared" si="0"/>
        <v>12</v>
      </c>
    </row>
    <row r="19" spans="1:11" ht="25.5">
      <c r="A19" s="36"/>
      <c r="B19" s="36"/>
      <c r="C19" s="51">
        <v>16</v>
      </c>
      <c r="D19" s="50" t="s">
        <v>61</v>
      </c>
      <c r="E19" s="50" t="s">
        <v>60</v>
      </c>
      <c r="F19" s="48" t="s">
        <v>43</v>
      </c>
      <c r="G19" s="48" t="s">
        <v>42</v>
      </c>
      <c r="H19" s="49">
        <v>2876</v>
      </c>
      <c r="I19" s="48">
        <v>8</v>
      </c>
      <c r="J19" s="23">
        <f>SUM(SETIC!L19:W19)</f>
        <v>0</v>
      </c>
      <c r="K19" s="26">
        <f t="shared" si="0"/>
        <v>8</v>
      </c>
    </row>
    <row r="20" spans="1:11" ht="25.5">
      <c r="A20" s="36"/>
      <c r="B20" s="36"/>
      <c r="C20" s="51">
        <v>17</v>
      </c>
      <c r="D20" s="50" t="s">
        <v>59</v>
      </c>
      <c r="E20" s="50" t="s">
        <v>58</v>
      </c>
      <c r="F20" s="48" t="s">
        <v>43</v>
      </c>
      <c r="G20" s="48" t="s">
        <v>42</v>
      </c>
      <c r="H20" s="49">
        <v>9396</v>
      </c>
      <c r="I20" s="48">
        <v>4</v>
      </c>
      <c r="J20" s="23">
        <f>SUM(SETIC!L20:W20)</f>
        <v>0</v>
      </c>
      <c r="K20" s="26">
        <f t="shared" si="0"/>
        <v>4</v>
      </c>
    </row>
    <row r="21" spans="1:11" ht="38.25">
      <c r="A21" s="36"/>
      <c r="B21" s="36"/>
      <c r="C21" s="51">
        <v>18</v>
      </c>
      <c r="D21" s="50" t="s">
        <v>57</v>
      </c>
      <c r="E21" s="50" t="s">
        <v>56</v>
      </c>
      <c r="F21" s="48" t="s">
        <v>43</v>
      </c>
      <c r="G21" s="48" t="s">
        <v>42</v>
      </c>
      <c r="H21" s="49">
        <v>2997</v>
      </c>
      <c r="I21" s="48">
        <v>4</v>
      </c>
      <c r="J21" s="23">
        <f>SUM(SETIC!L21:W21)</f>
        <v>0</v>
      </c>
      <c r="K21" s="26">
        <f t="shared" si="0"/>
        <v>4</v>
      </c>
    </row>
    <row r="22" spans="1:11" ht="38.25">
      <c r="A22" s="36"/>
      <c r="B22" s="36"/>
      <c r="C22" s="51">
        <v>19</v>
      </c>
      <c r="D22" s="50" t="s">
        <v>55</v>
      </c>
      <c r="E22" s="50" t="s">
        <v>54</v>
      </c>
      <c r="F22" s="48" t="s">
        <v>43</v>
      </c>
      <c r="G22" s="48" t="s">
        <v>42</v>
      </c>
      <c r="H22" s="49">
        <v>3042</v>
      </c>
      <c r="I22" s="48">
        <v>8</v>
      </c>
      <c r="J22" s="23">
        <f>SUM(SETIC!L22:W22)</f>
        <v>0</v>
      </c>
      <c r="K22" s="26">
        <f t="shared" si="0"/>
        <v>8</v>
      </c>
    </row>
    <row r="23" spans="1:11" ht="25.5">
      <c r="A23" s="36"/>
      <c r="B23" s="36"/>
      <c r="C23" s="51">
        <v>20</v>
      </c>
      <c r="D23" s="50" t="s">
        <v>53</v>
      </c>
      <c r="E23" s="50" t="s">
        <v>52</v>
      </c>
      <c r="F23" s="48" t="s">
        <v>43</v>
      </c>
      <c r="G23" s="48" t="s">
        <v>42</v>
      </c>
      <c r="H23" s="49">
        <v>3268</v>
      </c>
      <c r="I23" s="48">
        <v>4</v>
      </c>
      <c r="J23" s="23">
        <f>SUM(SETIC!L23:W23)</f>
        <v>0</v>
      </c>
      <c r="K23" s="26">
        <f t="shared" si="0"/>
        <v>4</v>
      </c>
    </row>
    <row r="24" spans="1:11" ht="25.5">
      <c r="A24" s="36"/>
      <c r="B24" s="36"/>
      <c r="C24" s="51">
        <v>21</v>
      </c>
      <c r="D24" s="50" t="s">
        <v>51</v>
      </c>
      <c r="E24" s="50" t="s">
        <v>50</v>
      </c>
      <c r="F24" s="48" t="s">
        <v>43</v>
      </c>
      <c r="G24" s="48" t="s">
        <v>42</v>
      </c>
      <c r="H24" s="49">
        <v>2740</v>
      </c>
      <c r="I24" s="48">
        <v>12</v>
      </c>
      <c r="J24" s="23">
        <f>SUM(SETIC!L24:W24)</f>
        <v>0</v>
      </c>
      <c r="K24" s="26">
        <f t="shared" si="0"/>
        <v>12</v>
      </c>
    </row>
    <row r="25" spans="1:11" ht="25.5">
      <c r="A25" s="36"/>
      <c r="B25" s="36"/>
      <c r="C25" s="51">
        <v>22</v>
      </c>
      <c r="D25" s="50" t="s">
        <v>49</v>
      </c>
      <c r="E25" s="50" t="s">
        <v>48</v>
      </c>
      <c r="F25" s="48" t="s">
        <v>43</v>
      </c>
      <c r="G25" s="48" t="s">
        <v>42</v>
      </c>
      <c r="H25" s="49">
        <v>9700</v>
      </c>
      <c r="I25" s="48">
        <v>8</v>
      </c>
      <c r="J25" s="23">
        <f>SUM(SETIC!L25:W25)</f>
        <v>0</v>
      </c>
      <c r="K25" s="26">
        <f t="shared" si="0"/>
        <v>8</v>
      </c>
    </row>
    <row r="26" spans="1:11" ht="51">
      <c r="A26" s="36"/>
      <c r="B26" s="36"/>
      <c r="C26" s="51">
        <v>23</v>
      </c>
      <c r="D26" s="50" t="s">
        <v>47</v>
      </c>
      <c r="E26" s="50" t="s">
        <v>46</v>
      </c>
      <c r="F26" s="48" t="s">
        <v>39</v>
      </c>
      <c r="G26" s="48" t="s">
        <v>38</v>
      </c>
      <c r="H26" s="49">
        <v>288</v>
      </c>
      <c r="I26" s="48">
        <v>200</v>
      </c>
      <c r="J26" s="23">
        <f>SUM(SETIC!L26:W26)</f>
        <v>0</v>
      </c>
      <c r="K26" s="26">
        <f t="shared" si="0"/>
        <v>200</v>
      </c>
    </row>
    <row r="27" spans="1:11" ht="38.25">
      <c r="A27" s="36"/>
      <c r="B27" s="36"/>
      <c r="C27" s="51">
        <v>24</v>
      </c>
      <c r="D27" s="50" t="s">
        <v>45</v>
      </c>
      <c r="E27" s="50" t="s">
        <v>44</v>
      </c>
      <c r="F27" s="48" t="s">
        <v>43</v>
      </c>
      <c r="G27" s="48" t="s">
        <v>42</v>
      </c>
      <c r="H27" s="49">
        <v>470</v>
      </c>
      <c r="I27" s="48">
        <v>15</v>
      </c>
      <c r="J27" s="23">
        <f>SUM(SETIC!L27:W27)</f>
        <v>0</v>
      </c>
      <c r="K27" s="26">
        <f t="shared" si="0"/>
        <v>15</v>
      </c>
    </row>
    <row r="28" spans="1:11" ht="63.75">
      <c r="A28" s="36"/>
      <c r="B28" s="36"/>
      <c r="C28" s="51">
        <v>25</v>
      </c>
      <c r="D28" s="50" t="s">
        <v>41</v>
      </c>
      <c r="E28" s="50" t="s">
        <v>40</v>
      </c>
      <c r="F28" s="48" t="s">
        <v>39</v>
      </c>
      <c r="G28" s="48" t="s">
        <v>38</v>
      </c>
      <c r="H28" s="49">
        <v>4000</v>
      </c>
      <c r="I28" s="48">
        <v>15</v>
      </c>
      <c r="J28" s="23">
        <f>SUM(SETIC!L28:W28)</f>
        <v>0</v>
      </c>
      <c r="K28" s="26">
        <f t="shared" si="0"/>
        <v>15</v>
      </c>
    </row>
    <row r="30" spans="1:11">
      <c r="D30" s="34"/>
      <c r="E30" s="34"/>
    </row>
  </sheetData>
  <mergeCells count="6">
    <mergeCell ref="A2:K2"/>
    <mergeCell ref="A4:A28"/>
    <mergeCell ref="B4:B28"/>
    <mergeCell ref="A1:C1"/>
    <mergeCell ref="D1:H1"/>
    <mergeCell ref="I1:K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>
      <c r="A1" s="41" t="s">
        <v>13</v>
      </c>
      <c r="B1" s="41"/>
      <c r="C1" s="41"/>
      <c r="D1" s="41"/>
      <c r="E1" s="41"/>
      <c r="F1" s="41"/>
      <c r="G1" s="41"/>
      <c r="H1" s="41"/>
    </row>
    <row r="2" spans="1:8" ht="20.25">
      <c r="B2" s="5"/>
    </row>
    <row r="3" spans="1:8" ht="47.25" customHeight="1">
      <c r="A3" s="42" t="s">
        <v>14</v>
      </c>
      <c r="B3" s="42"/>
      <c r="C3" s="42"/>
      <c r="D3" s="42"/>
      <c r="E3" s="42"/>
      <c r="F3" s="42"/>
      <c r="G3" s="42"/>
      <c r="H3" s="42"/>
    </row>
    <row r="4" spans="1:8" ht="35.25" customHeight="1">
      <c r="B4" s="6"/>
    </row>
    <row r="5" spans="1:8" ht="15" customHeight="1">
      <c r="A5" s="43" t="s">
        <v>15</v>
      </c>
      <c r="B5" s="43"/>
      <c r="C5" s="43"/>
      <c r="D5" s="43"/>
      <c r="E5" s="43"/>
      <c r="F5" s="43"/>
      <c r="G5" s="43"/>
      <c r="H5" s="43"/>
    </row>
    <row r="6" spans="1:8" ht="15" customHeight="1">
      <c r="A6" s="43" t="s">
        <v>16</v>
      </c>
      <c r="B6" s="43"/>
      <c r="C6" s="43"/>
      <c r="D6" s="43"/>
      <c r="E6" s="43"/>
      <c r="F6" s="43"/>
      <c r="G6" s="43"/>
      <c r="H6" s="43"/>
    </row>
    <row r="7" spans="1:8" ht="15" customHeight="1">
      <c r="A7" s="43" t="s">
        <v>17</v>
      </c>
      <c r="B7" s="43"/>
      <c r="C7" s="43"/>
      <c r="D7" s="43"/>
      <c r="E7" s="43"/>
      <c r="F7" s="43"/>
      <c r="G7" s="43"/>
      <c r="H7" s="43"/>
    </row>
    <row r="8" spans="1:8" ht="15" customHeight="1">
      <c r="A8" s="43" t="s">
        <v>18</v>
      </c>
      <c r="B8" s="43"/>
      <c r="C8" s="43"/>
      <c r="D8" s="43"/>
      <c r="E8" s="43"/>
      <c r="F8" s="43"/>
      <c r="G8" s="43"/>
      <c r="H8" s="43"/>
    </row>
    <row r="9" spans="1:8" ht="30" customHeight="1">
      <c r="B9" s="7"/>
    </row>
    <row r="10" spans="1:8" ht="105" customHeight="1">
      <c r="A10" s="44" t="s">
        <v>19</v>
      </c>
      <c r="B10" s="44"/>
      <c r="C10" s="44"/>
      <c r="D10" s="44"/>
      <c r="E10" s="44"/>
      <c r="F10" s="44"/>
      <c r="G10" s="44"/>
      <c r="H10" s="44"/>
    </row>
    <row r="11" spans="1:8" ht="15.75" thickBot="1">
      <c r="B11" s="8"/>
    </row>
    <row r="12" spans="1:8" ht="48.75" thickBot="1">
      <c r="A12" s="9" t="s">
        <v>11</v>
      </c>
      <c r="B12" s="9" t="s">
        <v>9</v>
      </c>
      <c r="C12" s="10" t="s">
        <v>20</v>
      </c>
      <c r="D12" s="10" t="s">
        <v>10</v>
      </c>
      <c r="E12" s="10" t="s">
        <v>21</v>
      </c>
      <c r="F12" s="10" t="s">
        <v>22</v>
      </c>
      <c r="G12" s="10" t="s">
        <v>23</v>
      </c>
      <c r="H12" s="10" t="s">
        <v>24</v>
      </c>
    </row>
    <row r="13" spans="1:8" ht="15.75" thickBot="1">
      <c r="A13" s="11"/>
      <c r="B13" s="11"/>
      <c r="C13" s="12"/>
      <c r="D13" s="12"/>
      <c r="E13" s="12"/>
      <c r="F13" s="12"/>
      <c r="G13" s="12"/>
      <c r="H13" s="12"/>
    </row>
    <row r="14" spans="1:8" ht="15.75" thickBot="1">
      <c r="A14" s="11"/>
      <c r="B14" s="11"/>
      <c r="C14" s="12"/>
      <c r="D14" s="12"/>
      <c r="E14" s="12"/>
      <c r="F14" s="12"/>
      <c r="G14" s="12"/>
      <c r="H14" s="12"/>
    </row>
    <row r="15" spans="1:8" ht="15.75" thickBot="1">
      <c r="A15" s="11"/>
      <c r="B15" s="11"/>
      <c r="C15" s="12"/>
      <c r="D15" s="12"/>
      <c r="E15" s="12"/>
      <c r="F15" s="12"/>
      <c r="G15" s="12"/>
      <c r="H15" s="12"/>
    </row>
    <row r="16" spans="1:8" ht="15.75" thickBot="1">
      <c r="A16" s="11"/>
      <c r="B16" s="11"/>
      <c r="C16" s="12"/>
      <c r="D16" s="12"/>
      <c r="E16" s="12"/>
      <c r="F16" s="12"/>
      <c r="G16" s="12"/>
      <c r="H16" s="12"/>
    </row>
    <row r="17" spans="1:8" ht="15.75" thickBot="1">
      <c r="A17" s="13"/>
      <c r="B17" s="13"/>
      <c r="C17" s="14"/>
      <c r="D17" s="14"/>
      <c r="E17" s="14"/>
      <c r="F17" s="14"/>
      <c r="G17" s="14"/>
      <c r="H17" s="14"/>
    </row>
    <row r="18" spans="1:8" ht="42" customHeight="1">
      <c r="B18" s="15"/>
      <c r="C18" s="16"/>
      <c r="D18" s="16"/>
      <c r="E18" s="16"/>
      <c r="F18" s="16"/>
      <c r="G18" s="16"/>
      <c r="H18" s="16"/>
    </row>
    <row r="19" spans="1:8" ht="15" customHeight="1">
      <c r="A19" s="45" t="s">
        <v>25</v>
      </c>
      <c r="B19" s="45"/>
      <c r="C19" s="45"/>
      <c r="D19" s="45"/>
      <c r="E19" s="45"/>
      <c r="F19" s="45"/>
      <c r="G19" s="45"/>
      <c r="H19" s="45"/>
    </row>
    <row r="20" spans="1:8" ht="14.25">
      <c r="A20" s="46" t="s">
        <v>26</v>
      </c>
      <c r="B20" s="46"/>
      <c r="C20" s="46"/>
      <c r="D20" s="46"/>
      <c r="E20" s="46"/>
      <c r="F20" s="46"/>
      <c r="G20" s="46"/>
      <c r="H20" s="46"/>
    </row>
    <row r="21" spans="1:8" ht="15">
      <c r="B21" s="8"/>
    </row>
    <row r="22" spans="1:8" ht="15">
      <c r="B22" s="8"/>
    </row>
    <row r="23" spans="1:8" ht="15">
      <c r="B23" s="8"/>
    </row>
    <row r="24" spans="1:8" ht="15" customHeight="1">
      <c r="A24" s="47" t="s">
        <v>27</v>
      </c>
      <c r="B24" s="47"/>
      <c r="C24" s="47"/>
      <c r="D24" s="47"/>
      <c r="E24" s="47"/>
      <c r="F24" s="47"/>
      <c r="G24" s="47"/>
      <c r="H24" s="47"/>
    </row>
    <row r="25" spans="1:8" ht="15" customHeight="1">
      <c r="A25" s="47" t="s">
        <v>28</v>
      </c>
      <c r="B25" s="47"/>
      <c r="C25" s="47"/>
      <c r="D25" s="47"/>
      <c r="E25" s="47"/>
      <c r="F25" s="47"/>
      <c r="G25" s="47"/>
      <c r="H25" s="47"/>
    </row>
    <row r="26" spans="1:8" ht="15" customHeight="1">
      <c r="A26" s="40" t="s">
        <v>29</v>
      </c>
      <c r="B26" s="40"/>
      <c r="C26" s="40"/>
      <c r="D26" s="40"/>
      <c r="E26" s="40"/>
      <c r="F26" s="40"/>
      <c r="G26" s="40"/>
      <c r="H26" s="4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SETIC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Roberta kloster</cp:lastModifiedBy>
  <cp:lastPrinted>2014-06-04T18:55:53Z</cp:lastPrinted>
  <dcterms:created xsi:type="dcterms:W3CDTF">2010-06-19T20:43:11Z</dcterms:created>
  <dcterms:modified xsi:type="dcterms:W3CDTF">2014-11-27T20:25:00Z</dcterms:modified>
</cp:coreProperties>
</file>