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 SEGECON\2. Atas de Registro de Preços\UDESC\PP 0165-2015 - UDESC - Programação Visual e Prensagem para CDs de Áudio - Vig 25.03.16\"/>
    </mc:Choice>
  </mc:AlternateContent>
  <bookViews>
    <workbookView xWindow="0" yWindow="0" windowWidth="20490" windowHeight="7455" tabRatio="857"/>
  </bookViews>
  <sheets>
    <sheet name="Reitoria_PROEX" sheetId="75" r:id="rId1"/>
    <sheet name="GESTOR" sheetId="91" r:id="rId2"/>
    <sheet name="Modelo Anexo II IN 002_2014" sheetId="77" r:id="rId3"/>
  </sheets>
  <definedNames>
    <definedName name="diasuteis" localSheetId="1">#REF!</definedName>
    <definedName name="diasuteis" localSheetId="0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12" i="91" l="1"/>
  <c r="I4" i="75" l="1"/>
  <c r="I4" i="91" s="1"/>
  <c r="L4" i="91" s="1"/>
  <c r="L10" i="91" s="1"/>
  <c r="L9" i="91"/>
  <c r="K4" i="91"/>
  <c r="J4" i="91" l="1"/>
  <c r="J4" i="75"/>
</calcChain>
</file>

<file path=xl/sharedStrings.xml><?xml version="1.0" encoding="utf-8"?>
<sst xmlns="http://schemas.openxmlformats.org/spreadsheetml/2006/main" count="90" uniqueCount="55">
  <si>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</si>
  <si>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</si>
  <si>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</si>
  <si>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</si>
  <si>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</si>
  <si>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</si>
  <si>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</si>
  <si>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</si>
  <si>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</si>
  <si>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</si>
  <si>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</si>
  <si>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</si>
  <si>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</si>
  <si>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</si>
  <si>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</si>
  <si>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</si>
  <si>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</si>
  <si>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</si>
  <si>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</si>
  <si>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</si>
  <si>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</si>
  <si>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</si>
  <si>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</si>
  <si>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</si>
  <si>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</si>
  <si>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</si>
  <si>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</si>
  <si>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</si>
  <si>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</si>
  <si>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</si>
  <si>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</si>
  <si>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</si>
  <si>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</si>
  <si>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</si>
  <si>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</si>
  <si>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</si>
  <si>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</si>
  <si>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</si>
  <si>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</si>
  <si>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*Prazos de Entrega e Pagamento conforme edital</t>
  </si>
  <si>
    <t>Qtde Utilizada</t>
  </si>
  <si>
    <t>PROCESSO: 0165/2015/UDESC</t>
  </si>
  <si>
    <t>OBJETO: Programação visual, prensagem e fornecimento eventual de até 15 mil cópias de CD de áudio para a UDESC</t>
  </si>
  <si>
    <t>VIGÊNCIA DA ATA: 26/03/2015 até 25/03/2016</t>
  </si>
  <si>
    <t>Programação visual, prensagem e fornecimento de Caixa contendo CD formatado com capas de Digpak , cinco cores no rótulo com dobra, colagem e estampa em papel prolan fosco supremo 300gr. Com 2 painéis - 12x24 cm (bandeja acrílica transparente) Encarte com 3 (três) lâminas 12x24cm 4x4 cores em papel couchê 150gr.</t>
  </si>
  <si>
    <t>339039.59</t>
  </si>
  <si>
    <t>CD de áudio</t>
  </si>
  <si>
    <t>Pregão 0165/2015/UDESC - SRP</t>
  </si>
  <si>
    <t>CENTRO PARTICIPANTE: Reitoria/PROEX</t>
  </si>
  <si>
    <t>CENTRO PARTICIPANTE: GESTOR</t>
  </si>
  <si>
    <t>Programação visual, prensagem e fornecimento eventual de até 15 mil cópias de CD de áudio para a UDESC</t>
  </si>
  <si>
    <t>Vigência da Ata: 26/03/2015 até 25/03/2016</t>
  </si>
  <si>
    <t>Disc Press Com. Fonográfico Ltda</t>
  </si>
  <si>
    <t xml:space="preserve"> AF nº  438/2015 Qtde. DT</t>
  </si>
  <si>
    <t>Resumo Atualizado em Setembro/2015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</si>
</sst>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84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6" fillId="0" borderId="0" xfId="1" applyFont="1" applyFill="1" applyAlignment="1">
      <alignment horizontal="left" vertical="center" wrapText="1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7" xfId="1" applyNumberFormat="1" applyFont="1" applyFill="1" applyBorder="1" applyAlignment="1" applyProtection="1">
      <alignment horizontal="right"/>
      <protection locked="0"/>
    </xf>
    <xf numFmtId="9" fontId="16" fillId="9" borderId="8" xfId="13" applyFont="1" applyFill="1" applyBorder="1" applyAlignment="1" applyProtection="1">
      <alignment horizontal="right"/>
      <protection locked="0"/>
    </xf>
    <xf numFmtId="2" fontId="16" fillId="9" borderId="7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5" fillId="8" borderId="1" xfId="9" applyFont="1" applyFill="1" applyBorder="1" applyAlignment="1">
      <alignment vertical="center" wrapText="1"/>
    </xf>
    <xf numFmtId="44" fontId="5" fillId="8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44" fontId="5" fillId="0" borderId="1" xfId="5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16" fillId="9" borderId="16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1" xfId="1" applyFont="1" applyFill="1" applyBorder="1" applyAlignment="1" applyProtection="1">
      <alignment horizontal="left"/>
      <protection locked="0"/>
    </xf>
    <xf numFmtId="0" fontId="16" fillId="9" borderId="12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9" borderId="13" xfId="1" applyFont="1" applyFill="1" applyBorder="1" applyAlignment="1">
      <alignment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0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9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5" fillId="6" borderId="11" xfId="0" applyNumberFormat="1" applyFont="1" applyFill="1" applyBorder="1" applyAlignment="1">
      <alignment horizontal="center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0" fontId="5" fillId="6" borderId="11" xfId="0" applyNumberFormat="1" applyFont="1" applyFill="1" applyBorder="1" applyAlignment="1">
      <alignment horizontal="left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>
      <alignment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7"/>
  <sheetViews>
    <sheetView tabSelected="1"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18" bestFit="1" customWidth="1"/>
    <col min="8" max="8" width="11.28515625" style="20" customWidth="1"/>
    <col min="9" max="9" width="13.28515625" style="3" customWidth="1"/>
    <col min="10" max="10" width="12.5703125" style="21" customWidth="1"/>
    <col min="11" max="22" width="12" style="22" customWidth="1"/>
    <col min="23" max="16384" width="9.7109375" style="17"/>
  </cols>
  <sheetData>
    <row r="1" spans="1:22" ht="33" customHeight="1" x14ac:dyDescent="0.25">
      <c r="A1" s="63" t="s">
        <v>41</v>
      </c>
      <c r="B1" s="63"/>
      <c r="C1" s="63"/>
      <c r="D1" s="63" t="s">
        <v>42</v>
      </c>
      <c r="E1" s="63"/>
      <c r="F1" s="63"/>
      <c r="G1" s="63"/>
      <c r="H1" s="63" t="s">
        <v>43</v>
      </c>
      <c r="I1" s="63"/>
      <c r="J1" s="63"/>
      <c r="K1" s="64" t="s">
        <v>53</v>
      </c>
      <c r="L1" s="64" t="s">
        <v>38</v>
      </c>
      <c r="M1" s="64" t="s">
        <v>38</v>
      </c>
      <c r="N1" s="64" t="s">
        <v>38</v>
      </c>
      <c r="O1" s="64" t="s">
        <v>38</v>
      </c>
      <c r="P1" s="64" t="s">
        <v>38</v>
      </c>
      <c r="Q1" s="64" t="s">
        <v>38</v>
      </c>
      <c r="R1" s="64" t="s">
        <v>38</v>
      </c>
      <c r="S1" s="64" t="s">
        <v>38</v>
      </c>
      <c r="T1" s="64" t="s">
        <v>38</v>
      </c>
      <c r="U1" s="64" t="s">
        <v>38</v>
      </c>
      <c r="V1" s="64" t="s">
        <v>38</v>
      </c>
    </row>
    <row r="2" spans="1:22" ht="21.75" customHeight="1" x14ac:dyDescent="0.25">
      <c r="A2" s="63" t="s">
        <v>48</v>
      </c>
      <c r="B2" s="63"/>
      <c r="C2" s="63"/>
      <c r="D2" s="63"/>
      <c r="E2" s="63"/>
      <c r="F2" s="63"/>
      <c r="G2" s="63"/>
      <c r="H2" s="63"/>
      <c r="I2" s="63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s="18" customFormat="1" ht="45" x14ac:dyDescent="0.2">
      <c r="A3" s="65" t="s">
        <v>3</v>
      </c>
      <c r="B3" s="65" t="s">
        <v>1</v>
      </c>
      <c r="C3" s="66" t="s">
        <v>4</v>
      </c>
      <c r="D3" s="66" t="s">
        <v>6</v>
      </c>
      <c r="E3" s="66" t="s">
        <v>37</v>
      </c>
      <c r="F3" s="66" t="s">
        <v>28</v>
      </c>
      <c r="G3" s="67" t="s">
        <v>5</v>
      </c>
      <c r="H3" s="68" t="s">
        <v>30</v>
      </c>
      <c r="I3" s="69" t="s">
        <v>0</v>
      </c>
      <c r="J3" s="65" t="s">
        <v>7</v>
      </c>
      <c r="K3" s="70">
        <v>42104</v>
      </c>
      <c r="L3" s="71" t="s">
        <v>2</v>
      </c>
      <c r="M3" s="71" t="s">
        <v>2</v>
      </c>
      <c r="N3" s="71" t="s">
        <v>2</v>
      </c>
      <c r="O3" s="71" t="s">
        <v>2</v>
      </c>
      <c r="P3" s="71" t="s">
        <v>2</v>
      </c>
      <c r="Q3" s="71" t="s">
        <v>2</v>
      </c>
      <c r="R3" s="71" t="s">
        <v>2</v>
      </c>
      <c r="S3" s="71" t="s">
        <v>2</v>
      </c>
      <c r="T3" s="71" t="s">
        <v>2</v>
      </c>
      <c r="U3" s="71" t="s">
        <v>2</v>
      </c>
      <c r="V3" s="71" t="s">
        <v>2</v>
      </c>
    </row>
    <row r="4" spans="1:22" ht="90" x14ac:dyDescent="0.25">
      <c r="A4" s="37" t="s">
        <v>52</v>
      </c>
      <c r="B4" s="72">
        <v>1</v>
      </c>
      <c r="C4" s="72">
        <v>1</v>
      </c>
      <c r="D4" s="36" t="s">
        <v>44</v>
      </c>
      <c r="E4" s="37" t="s">
        <v>46</v>
      </c>
      <c r="F4" s="37" t="s">
        <v>45</v>
      </c>
      <c r="G4" s="39">
        <v>3.97</v>
      </c>
      <c r="H4" s="42">
        <v>15000</v>
      </c>
      <c r="I4" s="73">
        <f>H4-(SUM(K4:V4))</f>
        <v>10000</v>
      </c>
      <c r="J4" s="74" t="str">
        <f>IF(I4&lt;0,"ATENÇÃO","OK")</f>
        <v>OK</v>
      </c>
      <c r="K4" s="41">
        <v>5000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41">
        <v>0</v>
      </c>
      <c r="R4" s="41">
        <v>0</v>
      </c>
      <c r="S4" s="41">
        <v>0</v>
      </c>
      <c r="T4" s="41">
        <v>0</v>
      </c>
      <c r="U4" s="41">
        <v>0</v>
      </c>
      <c r="V4" s="41">
        <v>0</v>
      </c>
    </row>
    <row r="7" spans="1:22" x14ac:dyDescent="0.25">
      <c r="D7" s="23" t="s">
        <v>39</v>
      </c>
    </row>
  </sheetData>
  <mergeCells count="16"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H1:J1"/>
    <mergeCell ref="D1:G1"/>
    <mergeCell ref="A2:J2"/>
  </mergeCells>
  <phoneticPr fontId="0" type="noConversion"/>
  <conditionalFormatting sqref="L4:V4">
    <cfRule type="cellIs" dxfId="5" priority="7" stopIfTrue="1" operator="greaterThan">
      <formula>0</formula>
    </cfRule>
    <cfRule type="cellIs" dxfId="4" priority="8" stopIfTrue="1" operator="greaterThan">
      <formula>0</formula>
    </cfRule>
    <cfRule type="cellIs" dxfId="3" priority="9" stopIfTrue="1" operator="greaterThan">
      <formula>0</formula>
    </cfRule>
  </conditionalFormatting>
  <conditionalFormatting sqref="K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zoomScale="80" zoomScaleNormal="80" workbookViewId="0">
      <selection sqref="A1:L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19" bestFit="1" customWidth="1"/>
    <col min="4" max="4" width="53.85546875" style="2" bestFit="1" customWidth="1"/>
    <col min="5" max="5" width="9.85546875" style="2" bestFit="1" customWidth="1"/>
    <col min="6" max="6" width="11.28515625" style="2" customWidth="1"/>
    <col min="7" max="7" width="12.7109375" style="18" bestFit="1" customWidth="1"/>
    <col min="8" max="8" width="11.28515625" style="20" customWidth="1"/>
    <col min="9" max="9" width="13.28515625" style="3" customWidth="1"/>
    <col min="10" max="10" width="15" style="21" bestFit="1" customWidth="1"/>
    <col min="11" max="11" width="15" style="17" bestFit="1" customWidth="1"/>
    <col min="12" max="12" width="17" style="17" bestFit="1" customWidth="1"/>
    <col min="13" max="16384" width="9.7109375" style="17"/>
  </cols>
  <sheetData>
    <row r="1" spans="1:12" ht="32.25" customHeight="1" x14ac:dyDescent="0.25">
      <c r="A1" s="63" t="s">
        <v>41</v>
      </c>
      <c r="B1" s="63"/>
      <c r="C1" s="63"/>
      <c r="D1" s="63" t="s">
        <v>42</v>
      </c>
      <c r="E1" s="63"/>
      <c r="F1" s="63"/>
      <c r="G1" s="63"/>
      <c r="H1" s="75" t="s">
        <v>43</v>
      </c>
      <c r="I1" s="76"/>
      <c r="J1" s="76"/>
      <c r="K1" s="76"/>
      <c r="L1" s="77"/>
    </row>
    <row r="2" spans="1:12" ht="29.25" customHeight="1" x14ac:dyDescent="0.25">
      <c r="A2" s="78" t="s">
        <v>49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</row>
    <row r="3" spans="1:12" s="18" customFormat="1" ht="60" customHeight="1" x14ac:dyDescent="0.2">
      <c r="A3" s="65" t="s">
        <v>3</v>
      </c>
      <c r="B3" s="65" t="s">
        <v>1</v>
      </c>
      <c r="C3" s="66" t="s">
        <v>4</v>
      </c>
      <c r="D3" s="66" t="s">
        <v>6</v>
      </c>
      <c r="E3" s="66" t="s">
        <v>37</v>
      </c>
      <c r="F3" s="66" t="s">
        <v>28</v>
      </c>
      <c r="G3" s="67" t="s">
        <v>5</v>
      </c>
      <c r="H3" s="68" t="s">
        <v>30</v>
      </c>
      <c r="I3" s="69" t="s">
        <v>40</v>
      </c>
      <c r="J3" s="65" t="s">
        <v>29</v>
      </c>
      <c r="K3" s="81" t="s">
        <v>31</v>
      </c>
      <c r="L3" s="81" t="s">
        <v>32</v>
      </c>
    </row>
    <row r="4" spans="1:12" ht="30" customHeight="1" x14ac:dyDescent="0.25">
      <c r="A4" s="40"/>
      <c r="B4" s="82">
        <v>1</v>
      </c>
      <c r="C4" s="72">
        <v>1</v>
      </c>
      <c r="D4" s="36" t="s">
        <v>44</v>
      </c>
      <c r="E4" s="37" t="s">
        <v>46</v>
      </c>
      <c r="F4" s="37" t="s">
        <v>45</v>
      </c>
      <c r="G4" s="39">
        <v>3.97</v>
      </c>
      <c r="H4" s="38">
        <v>15000</v>
      </c>
      <c r="I4" s="73">
        <f>Reitoria_PROEX!H4-Reitoria_PROEX!I4</f>
        <v>5000</v>
      </c>
      <c r="J4" s="83">
        <f>H4-I4</f>
        <v>10000</v>
      </c>
      <c r="K4" s="34">
        <f>G4*H4</f>
        <v>59550</v>
      </c>
      <c r="L4" s="35">
        <f>G4*I4</f>
        <v>19850</v>
      </c>
    </row>
    <row r="5" spans="1:12" ht="22.5" customHeight="1" x14ac:dyDescent="0.25"/>
    <row r="6" spans="1:12" ht="15.75" x14ac:dyDescent="0.25">
      <c r="H6" s="49" t="s">
        <v>47</v>
      </c>
      <c r="I6" s="50"/>
      <c r="J6" s="50"/>
      <c r="K6" s="50"/>
      <c r="L6" s="51"/>
    </row>
    <row r="7" spans="1:12" ht="31.5" customHeight="1" x14ac:dyDescent="0.25">
      <c r="D7" s="23" t="s">
        <v>39</v>
      </c>
      <c r="H7" s="52" t="s">
        <v>50</v>
      </c>
      <c r="I7" s="53"/>
      <c r="J7" s="53"/>
      <c r="K7" s="53"/>
      <c r="L7" s="54"/>
    </row>
    <row r="8" spans="1:12" ht="15.75" x14ac:dyDescent="0.25">
      <c r="H8" s="43" t="s">
        <v>51</v>
      </c>
      <c r="I8" s="44"/>
      <c r="J8" s="44"/>
      <c r="K8" s="44"/>
      <c r="L8" s="45"/>
    </row>
    <row r="9" spans="1:12" ht="15" customHeight="1" x14ac:dyDescent="0.25">
      <c r="H9" s="28" t="s">
        <v>33</v>
      </c>
      <c r="I9" s="29"/>
      <c r="J9" s="29"/>
      <c r="K9" s="29"/>
      <c r="L9" s="24">
        <f>K4</f>
        <v>59550</v>
      </c>
    </row>
    <row r="10" spans="1:12" ht="15.75" x14ac:dyDescent="0.25">
      <c r="H10" s="30" t="s">
        <v>34</v>
      </c>
      <c r="I10" s="31"/>
      <c r="J10" s="31"/>
      <c r="K10" s="31"/>
      <c r="L10" s="25">
        <f>L4</f>
        <v>19850</v>
      </c>
    </row>
    <row r="11" spans="1:12" ht="15.75" x14ac:dyDescent="0.25">
      <c r="H11" s="30" t="s">
        <v>35</v>
      </c>
      <c r="I11" s="31"/>
      <c r="J11" s="31"/>
      <c r="K11" s="31"/>
      <c r="L11" s="27"/>
    </row>
    <row r="12" spans="1:12" ht="15.75" x14ac:dyDescent="0.25">
      <c r="H12" s="32" t="s">
        <v>36</v>
      </c>
      <c r="I12" s="33"/>
      <c r="J12" s="33"/>
      <c r="K12" s="33"/>
      <c r="L12" s="26">
        <f>L10/L9</f>
        <v>0.33333333333333331</v>
      </c>
    </row>
    <row r="13" spans="1:12" ht="15.75" x14ac:dyDescent="0.25">
      <c r="H13" s="46" t="s">
        <v>54</v>
      </c>
      <c r="I13" s="47"/>
      <c r="J13" s="47"/>
      <c r="K13" s="47"/>
      <c r="L13" s="48"/>
    </row>
    <row r="19" ht="24" customHeight="1" x14ac:dyDescent="0.25"/>
    <row r="24" ht="45" customHeight="1" x14ac:dyDescent="0.25"/>
    <row r="35" ht="45" customHeight="1" x14ac:dyDescent="0.25"/>
    <row r="74" ht="27.75" customHeight="1" x14ac:dyDescent="0.25"/>
  </sheetData>
  <mergeCells count="8">
    <mergeCell ref="H8:L8"/>
    <mergeCell ref="H13:L13"/>
    <mergeCell ref="H1:L1"/>
    <mergeCell ref="A2:L2"/>
    <mergeCell ref="H6:L6"/>
    <mergeCell ref="H7:L7"/>
    <mergeCell ref="A1:C1"/>
    <mergeCell ref="D1:G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56" t="s">
        <v>11</v>
      </c>
      <c r="B1" s="56"/>
      <c r="C1" s="56"/>
      <c r="D1" s="56"/>
      <c r="E1" s="56"/>
      <c r="F1" s="56"/>
      <c r="G1" s="56"/>
      <c r="H1" s="56"/>
    </row>
    <row r="2" spans="1:8" ht="20.25" x14ac:dyDescent="0.2">
      <c r="B2" s="5"/>
    </row>
    <row r="3" spans="1:8" ht="47.25" customHeight="1" x14ac:dyDescent="0.2">
      <c r="A3" s="57" t="s">
        <v>12</v>
      </c>
      <c r="B3" s="57"/>
      <c r="C3" s="57"/>
      <c r="D3" s="57"/>
      <c r="E3" s="57"/>
      <c r="F3" s="57"/>
      <c r="G3" s="57"/>
      <c r="H3" s="57"/>
    </row>
    <row r="4" spans="1:8" ht="35.25" customHeight="1" x14ac:dyDescent="0.2">
      <c r="B4" s="6"/>
    </row>
    <row r="5" spans="1:8" ht="15" customHeight="1" x14ac:dyDescent="0.2">
      <c r="A5" s="58" t="s">
        <v>13</v>
      </c>
      <c r="B5" s="58"/>
      <c r="C5" s="58"/>
      <c r="D5" s="58"/>
      <c r="E5" s="58"/>
      <c r="F5" s="58"/>
      <c r="G5" s="58"/>
      <c r="H5" s="58"/>
    </row>
    <row r="6" spans="1:8" ht="15" customHeight="1" x14ac:dyDescent="0.2">
      <c r="A6" s="58" t="s">
        <v>14</v>
      </c>
      <c r="B6" s="58"/>
      <c r="C6" s="58"/>
      <c r="D6" s="58"/>
      <c r="E6" s="58"/>
      <c r="F6" s="58"/>
      <c r="G6" s="58"/>
      <c r="H6" s="58"/>
    </row>
    <row r="7" spans="1:8" ht="15" customHeight="1" x14ac:dyDescent="0.2">
      <c r="A7" s="58" t="s">
        <v>15</v>
      </c>
      <c r="B7" s="58"/>
      <c r="C7" s="58"/>
      <c r="D7" s="58"/>
      <c r="E7" s="58"/>
      <c r="F7" s="58"/>
      <c r="G7" s="58"/>
      <c r="H7" s="58"/>
    </row>
    <row r="8" spans="1:8" ht="15" customHeight="1" x14ac:dyDescent="0.2">
      <c r="A8" s="58" t="s">
        <v>16</v>
      </c>
      <c r="B8" s="58"/>
      <c r="C8" s="58"/>
      <c r="D8" s="58"/>
      <c r="E8" s="58"/>
      <c r="F8" s="58"/>
      <c r="G8" s="58"/>
      <c r="H8" s="58"/>
    </row>
    <row r="9" spans="1:8" ht="30" customHeight="1" x14ac:dyDescent="0.2">
      <c r="B9" s="7"/>
    </row>
    <row r="10" spans="1:8" ht="105" customHeight="1" x14ac:dyDescent="0.2">
      <c r="A10" s="59" t="s">
        <v>17</v>
      </c>
      <c r="B10" s="59"/>
      <c r="C10" s="59"/>
      <c r="D10" s="59"/>
      <c r="E10" s="59"/>
      <c r="F10" s="59"/>
      <c r="G10" s="59"/>
      <c r="H10" s="59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60" t="s">
        <v>23</v>
      </c>
      <c r="B19" s="60"/>
      <c r="C19" s="60"/>
      <c r="D19" s="60"/>
      <c r="E19" s="60"/>
      <c r="F19" s="60"/>
      <c r="G19" s="60"/>
      <c r="H19" s="60"/>
    </row>
    <row r="20" spans="1:8" ht="14.25" x14ac:dyDescent="0.2">
      <c r="A20" s="61" t="s">
        <v>24</v>
      </c>
      <c r="B20" s="61"/>
      <c r="C20" s="61"/>
      <c r="D20" s="61"/>
      <c r="E20" s="61"/>
      <c r="F20" s="61"/>
      <c r="G20" s="61"/>
      <c r="H20" s="61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62" t="s">
        <v>25</v>
      </c>
      <c r="B24" s="62"/>
      <c r="C24" s="62"/>
      <c r="D24" s="62"/>
      <c r="E24" s="62"/>
      <c r="F24" s="62"/>
      <c r="G24" s="62"/>
      <c r="H24" s="62"/>
    </row>
    <row r="25" spans="1:8" ht="15" customHeight="1" x14ac:dyDescent="0.2">
      <c r="A25" s="62" t="s">
        <v>26</v>
      </c>
      <c r="B25" s="62"/>
      <c r="C25" s="62"/>
      <c r="D25" s="62"/>
      <c r="E25" s="62"/>
      <c r="F25" s="62"/>
      <c r="G25" s="62"/>
      <c r="H25" s="62"/>
    </row>
    <row r="26" spans="1:8" ht="15" customHeight="1" x14ac:dyDescent="0.2">
      <c r="A26" s="55" t="s">
        <v>27</v>
      </c>
      <c r="B26" s="55"/>
      <c r="C26" s="55"/>
      <c r="D26" s="55"/>
      <c r="E26" s="55"/>
      <c r="F26" s="55"/>
      <c r="G26" s="55"/>
      <c r="H26" s="5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Reitoria_PROEX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2015-09-08T21:37:07Z</dcterms:modified>
</cp:coreProperties>
</file>