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son V. Lagemann\SkyDrive\PROPLAN\Orçamento 2016\"/>
    </mc:Choice>
  </mc:AlternateContent>
  <bookViews>
    <workbookView xWindow="0" yWindow="0" windowWidth="15975" windowHeight="5640"/>
  </bookViews>
  <sheets>
    <sheet name="Custeio 2016" sheetId="1" r:id="rId1"/>
  </sheets>
  <definedNames>
    <definedName name="_xlnm.Print_Area" localSheetId="0">'Custeio 2016'!$B$2:$G$64</definedName>
  </definedNames>
  <calcPr calcId="152511"/>
</workbook>
</file>

<file path=xl/calcChain.xml><?xml version="1.0" encoding="utf-8"?>
<calcChain xmlns="http://schemas.openxmlformats.org/spreadsheetml/2006/main">
  <c r="G48" i="1" l="1"/>
  <c r="G46" i="1"/>
  <c r="G42" i="1"/>
  <c r="G40" i="1"/>
  <c r="G55" i="1"/>
  <c r="G56" i="1"/>
  <c r="G57" i="1"/>
  <c r="G58" i="1"/>
  <c r="G59" i="1"/>
  <c r="G60" i="1"/>
  <c r="G61" i="1"/>
  <c r="G62" i="1"/>
  <c r="G63" i="1"/>
  <c r="G54" i="1"/>
  <c r="G50" i="1" l="1"/>
  <c r="G64" i="1"/>
</calcChain>
</file>

<file path=xl/comments1.xml><?xml version="1.0" encoding="utf-8"?>
<comments xmlns="http://schemas.openxmlformats.org/spreadsheetml/2006/main">
  <authors>
    <author>Álvaro Nunes</author>
  </authors>
  <commentList>
    <comment ref="D2" authorId="0" shapeId="0">
      <text>
        <r>
          <rPr>
            <b/>
            <sz val="9"/>
            <color indexed="81"/>
            <rFont val="Segoe UI"/>
            <family val="2"/>
          </rPr>
          <t>Álvaro Nunes:</t>
        </r>
        <r>
          <rPr>
            <sz val="9"/>
            <color indexed="81"/>
            <rFont val="Segoe UI"/>
            <family val="2"/>
          </rPr>
          <t xml:space="preserve">
Informar Centro de Custos</t>
        </r>
      </text>
    </comment>
  </commentList>
</comments>
</file>

<file path=xl/sharedStrings.xml><?xml version="1.0" encoding="utf-8"?>
<sst xmlns="http://schemas.openxmlformats.org/spreadsheetml/2006/main" count="152" uniqueCount="112">
  <si>
    <t>Passagens</t>
  </si>
  <si>
    <t>Diárias</t>
  </si>
  <si>
    <t>Combustíveis e lubrificantes</t>
  </si>
  <si>
    <t xml:space="preserve">TOTAL GERAL = </t>
  </si>
  <si>
    <t>Contratos de Locação Mão-de-Obra</t>
  </si>
  <si>
    <t>Locação de Veículos e Serviços de Transporte Escolar</t>
  </si>
  <si>
    <t>Materiais de consumo - diversos (expediente, limpeza, laboratorial, etc..)</t>
  </si>
  <si>
    <t>Fundo de Materiais (Material de Consumo - Impressos Padronizados)</t>
  </si>
  <si>
    <t>Subação</t>
  </si>
  <si>
    <t>Elemento</t>
  </si>
  <si>
    <t>Discriminação</t>
  </si>
  <si>
    <t>Capacitação de Servidores Públicos (inclusive PRODIP)</t>
  </si>
  <si>
    <t xml:space="preserve">TOTAL 5004 = </t>
  </si>
  <si>
    <t xml:space="preserve">TOTAL 4975 = </t>
  </si>
  <si>
    <t xml:space="preserve">TOTAL 5852 = </t>
  </si>
  <si>
    <t>ELEMENTO DE DESPESA</t>
  </si>
  <si>
    <t>TOTAL GERAL =</t>
  </si>
  <si>
    <t>Obrigações tributarias e contributivas</t>
  </si>
  <si>
    <t>Estagiários(incluindo vale transporte)</t>
  </si>
  <si>
    <t xml:space="preserve">TOTAL  11038 = </t>
  </si>
  <si>
    <t>Fundo de Materiais (GVE)</t>
  </si>
  <si>
    <t>339014.00</t>
  </si>
  <si>
    <t>339030.00</t>
  </si>
  <si>
    <t>Material para manutenção de veículos</t>
  </si>
  <si>
    <t>339030.39</t>
  </si>
  <si>
    <t>339030.01</t>
  </si>
  <si>
    <t>339130.00</t>
  </si>
  <si>
    <t>339033.00</t>
  </si>
  <si>
    <t>Outros custeios - Pessoa Física</t>
  </si>
  <si>
    <t>339036.00</t>
  </si>
  <si>
    <t>Aluguel de imóveis - Pessoa Física</t>
  </si>
  <si>
    <t>339036.15</t>
  </si>
  <si>
    <t>339037.00</t>
  </si>
  <si>
    <t>Outros custeios - Pessoa Jurídica</t>
  </si>
  <si>
    <t>Manutenção e conserv. Maquinas e equipamentos</t>
  </si>
  <si>
    <t>339039.00</t>
  </si>
  <si>
    <t>339039.17</t>
  </si>
  <si>
    <t>339039.26</t>
  </si>
  <si>
    <t>Fundo de Materiais (Correios e publicações)</t>
  </si>
  <si>
    <t>339139.47</t>
  </si>
  <si>
    <t>Fundo de Materiais -Telecomunicações Rede Governo</t>
  </si>
  <si>
    <t>339139.58</t>
  </si>
  <si>
    <t>Consultorias</t>
  </si>
  <si>
    <t>339035.00</t>
  </si>
  <si>
    <t>Publicidade e Propaganda</t>
  </si>
  <si>
    <t>339039.88</t>
  </si>
  <si>
    <t>Material farmacológico</t>
  </si>
  <si>
    <t>Material Hospitalar</t>
  </si>
  <si>
    <t>339030.09</t>
  </si>
  <si>
    <t>339030.36</t>
  </si>
  <si>
    <t>Serviços de TI - CIASC</t>
  </si>
  <si>
    <t>339039.32</t>
  </si>
  <si>
    <t>Manutenção de software</t>
  </si>
  <si>
    <t>339039.08</t>
  </si>
  <si>
    <t>Serviço de Processamento de dados</t>
  </si>
  <si>
    <t>339039.57</t>
  </si>
  <si>
    <t>Locação de maquinas e equipamentos</t>
  </si>
  <si>
    <t>339039.12</t>
  </si>
  <si>
    <t>Reforma e manutenção de bens imóveis</t>
  </si>
  <si>
    <t>339039.16</t>
  </si>
  <si>
    <t>Locação de veículos</t>
  </si>
  <si>
    <t>339039.27</t>
  </si>
  <si>
    <t>Monitoramento e vigilância ostensiva</t>
  </si>
  <si>
    <t>339039.77</t>
  </si>
  <si>
    <t>Limpeza e conservação</t>
  </si>
  <si>
    <t>Serviço de apoio adm. Tecnico e operacional</t>
  </si>
  <si>
    <t>339039.79</t>
  </si>
  <si>
    <t>Serviços de agua e esgoto</t>
  </si>
  <si>
    <t>339039.44</t>
  </si>
  <si>
    <t>Serviços de Energia Elétrica</t>
  </si>
  <si>
    <t>339039.43</t>
  </si>
  <si>
    <t>Serviços de comunicação em geral</t>
  </si>
  <si>
    <t>339039.47</t>
  </si>
  <si>
    <t>Serviços de Telefonia Fixa</t>
  </si>
  <si>
    <t>339039.58</t>
  </si>
  <si>
    <t>Serviços de Telefonia Móvel</t>
  </si>
  <si>
    <t>339039.64</t>
  </si>
  <si>
    <t>Aluguél de imóveis (PJ)</t>
  </si>
  <si>
    <t>339039.10</t>
  </si>
  <si>
    <t>Serviços de Manutenção de veículos</t>
  </si>
  <si>
    <t>339039.19</t>
  </si>
  <si>
    <t>Valor (R$)</t>
  </si>
  <si>
    <t>PREVISÃO DE DESPESAS DE CUSTEIO - 2016</t>
  </si>
  <si>
    <t>Natureza Despesa</t>
  </si>
  <si>
    <t>Programação Financeira</t>
  </si>
  <si>
    <t>Grupo</t>
  </si>
  <si>
    <t>33.90.14</t>
  </si>
  <si>
    <t>33.90.30</t>
  </si>
  <si>
    <t>33.90.33</t>
  </si>
  <si>
    <t>33.90.35</t>
  </si>
  <si>
    <t>33.90.36</t>
  </si>
  <si>
    <t>33.90.37</t>
  </si>
  <si>
    <t>33.90.39</t>
  </si>
  <si>
    <t>33.91.30</t>
  </si>
  <si>
    <t>33.91.39</t>
  </si>
  <si>
    <t>339039.78</t>
  </si>
  <si>
    <t>339036.07</t>
  </si>
  <si>
    <t>33.90.47</t>
  </si>
  <si>
    <t>339047.00</t>
  </si>
  <si>
    <t>Total Diárias</t>
  </si>
  <si>
    <t>Total Consumo</t>
  </si>
  <si>
    <t>Total Consumo - Empresa Pública</t>
  </si>
  <si>
    <t>Total Passagens</t>
  </si>
  <si>
    <t>ELEMENTO</t>
  </si>
  <si>
    <t xml:space="preserve">Total Consultoria </t>
  </si>
  <si>
    <t>Total Pessoa Física</t>
  </si>
  <si>
    <t>Total Mão de Obra Terceirizada</t>
  </si>
  <si>
    <t>Total Pessoa Jurídica</t>
  </si>
  <si>
    <t>Total Pessoa Jurídica - Empresa Pública</t>
  </si>
  <si>
    <t>VALOR (R$)</t>
  </si>
  <si>
    <t xml:space="preserve">CENTRO DE CUSTOS: </t>
  </si>
  <si>
    <t>339139.05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</si>
</sst>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R$-416]&quot; &quot;#,##0.00;[Red]&quot;-&quot;[$R$-416]&quot; &quot;#,##0.00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164" fontId="4" fillId="0" borderId="0" applyFont="0" applyFill="0" applyBorder="0" applyAlignment="0" applyProtection="0"/>
    <xf numFmtId="0" fontId="6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8" fillId="0" borderId="0"/>
    <xf numFmtId="165" fontId="8" fillId="0" borderId="0"/>
    <xf numFmtId="0" fontId="9" fillId="0" borderId="0"/>
    <xf numFmtId="0" fontId="6" fillId="0" borderId="0"/>
    <xf numFmtId="9" fontId="9" fillId="0" borderId="0" applyFill="0" applyBorder="0" applyAlignment="0" applyProtection="0"/>
    <xf numFmtId="0" fontId="5" fillId="0" borderId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4" fontId="3" fillId="2" borderId="3" xfId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164" fontId="2" fillId="0" borderId="25" xfId="1" applyFont="1" applyBorder="1" applyAlignment="1" applyProtection="1">
      <alignment vertical="center"/>
      <protection locked="0"/>
    </xf>
    <xf numFmtId="164" fontId="2" fillId="0" borderId="26" xfId="1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164" fontId="2" fillId="0" borderId="26" xfId="1" applyFont="1" applyBorder="1" applyAlignment="1" applyProtection="1">
      <alignment vertical="center" wrapText="1"/>
      <protection locked="0"/>
    </xf>
    <xf numFmtId="164" fontId="2" fillId="0" borderId="26" xfId="1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0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164" fontId="10" fillId="0" borderId="25" xfId="1" applyFont="1" applyFill="1" applyBorder="1" applyAlignment="1" applyProtection="1">
      <alignment vertical="center"/>
    </xf>
    <xf numFmtId="164" fontId="2" fillId="0" borderId="27" xfId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164" fontId="2" fillId="0" borderId="32" xfId="1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164" fontId="2" fillId="0" borderId="9" xfId="1" applyFont="1" applyBorder="1" applyAlignment="1" applyProtection="1">
      <alignment vertical="center"/>
      <protection locked="0"/>
    </xf>
    <xf numFmtId="164" fontId="2" fillId="0" borderId="12" xfId="1" applyFont="1" applyBorder="1" applyAlignment="1" applyProtection="1">
      <alignment vertical="center"/>
      <protection locked="0"/>
    </xf>
    <xf numFmtId="164" fontId="2" fillId="0" borderId="10" xfId="1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2" fillId="4" borderId="29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4" borderId="2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4" borderId="29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 applyProtection="1">
      <alignment horizontal="right" vertical="center" indent="1"/>
      <protection locked="0"/>
    </xf>
    <xf numFmtId="0" fontId="2" fillId="0" borderId="9" xfId="0" applyFont="1" applyBorder="1" applyAlignment="1" applyProtection="1">
      <alignment horizontal="right" vertical="center" indent="1"/>
      <protection locked="0"/>
    </xf>
    <xf numFmtId="0" fontId="2" fillId="0" borderId="13" xfId="0" applyFont="1" applyBorder="1" applyAlignment="1" applyProtection="1">
      <alignment horizontal="right" vertical="center" wrapText="1" indent="1"/>
      <protection locked="0"/>
    </xf>
    <xf numFmtId="164" fontId="3" fillId="2" borderId="23" xfId="1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right" vertical="center"/>
      <protection locked="0"/>
    </xf>
    <xf numFmtId="164" fontId="3" fillId="2" borderId="24" xfId="1" applyFont="1" applyFill="1" applyBorder="1" applyAlignment="1" applyProtection="1">
      <alignment vertical="center"/>
    </xf>
    <xf numFmtId="164" fontId="3" fillId="2" borderId="6" xfId="1" applyFont="1" applyFill="1" applyBorder="1" applyAlignment="1" applyProtection="1">
      <alignment vertical="center"/>
    </xf>
    <xf numFmtId="164" fontId="10" fillId="0" borderId="34" xfId="1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2" borderId="36" xfId="0" applyFont="1" applyFill="1" applyBorder="1" applyAlignment="1" applyProtection="1">
      <alignment horizontal="right" vertical="center"/>
      <protection locked="0"/>
    </xf>
    <xf numFmtId="0" fontId="3" fillId="2" borderId="35" xfId="0" applyFont="1" applyFill="1" applyBorder="1" applyAlignment="1" applyProtection="1">
      <alignment horizontal="right" vertical="center"/>
      <protection locked="0"/>
    </xf>
    <xf numFmtId="0" fontId="10" fillId="4" borderId="8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3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9" xfId="0" applyFont="1" applyFill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2" fillId="0" borderId="40" xfId="0" applyFont="1" applyBorder="1" applyAlignment="1">
      <alignment vertical="center" wrapText="1"/>
    </xf>
    <xf numFmtId="0" fontId="11" fillId="4" borderId="8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38" xfId="0" applyFont="1" applyFill="1" applyBorder="1" applyAlignment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</cellXfs>
  <cellStyles count="13">
    <cellStyle name="Heading" xfId="3"/>
    <cellStyle name="Heading1" xfId="4"/>
    <cellStyle name="Normal" xfId="0" builtinId="0"/>
    <cellStyle name="Normal 2" xfId="8"/>
    <cellStyle name="Normal 3" xfId="7"/>
    <cellStyle name="Normal 4" xfId="10"/>
    <cellStyle name="Normal 5" xfId="2"/>
    <cellStyle name="Porcentagem 2" xfId="9"/>
    <cellStyle name="Porcentagem 3" xfId="11"/>
    <cellStyle name="Result" xfId="5"/>
    <cellStyle name="Result2" xfId="6"/>
    <cellStyle name="Vírgula" xfId="1" builtinId="3"/>
    <cellStyle name="Vírgula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showGridLines="0" tabSelected="1" zoomScale="80" zoomScaleNormal="80" workbookViewId="0">
      <selection activeCell="K36" sqref="K36"/>
    </sheetView>
  </sheetViews>
  <sheetFormatPr defaultColWidth="9.140625" defaultRowHeight="15" x14ac:dyDescent="0.25"/>
  <cols>
    <col min="1" max="1" width="7" style="3" customWidth="1"/>
    <col min="2" max="4" width="12.140625" style="6" customWidth="1"/>
    <col min="5" max="5" width="68.140625" style="3" customWidth="1"/>
    <col min="6" max="6" width="13.7109375" style="6" bestFit="1" customWidth="1"/>
    <col min="7" max="7" width="14.85546875" style="3" customWidth="1"/>
    <col min="8" max="16384" width="9.140625" style="3"/>
  </cols>
  <sheetData>
    <row r="1" spans="2:7" ht="15.75" thickBot="1" x14ac:dyDescent="0.3">
      <c r="B1" s="1"/>
      <c r="C1" s="1"/>
      <c r="D1" s="1"/>
      <c r="E1" s="2"/>
      <c r="F1" s="1"/>
      <c r="G1" s="2"/>
    </row>
    <row r="2" spans="2:7" ht="15.75" thickBot="1" x14ac:dyDescent="0.3">
      <c r="B2" s="58" t="s">
        <v>110</v>
      </c>
      <c r="C2" s="59"/>
      <c r="D2" s="57"/>
      <c r="E2" s="4"/>
      <c r="F2" s="13"/>
      <c r="G2" s="4"/>
    </row>
    <row r="3" spans="2:7" ht="15.75" thickBot="1" x14ac:dyDescent="0.3">
      <c r="B3" s="92" t="s">
        <v>82</v>
      </c>
      <c r="C3" s="93"/>
      <c r="D3" s="93"/>
      <c r="E3" s="93"/>
      <c r="F3" s="93"/>
      <c r="G3" s="94"/>
    </row>
    <row r="4" spans="2:7" ht="15.75" thickBot="1" x14ac:dyDescent="0.3">
      <c r="B4" s="90"/>
      <c r="C4" s="91"/>
      <c r="D4" s="91"/>
      <c r="E4" s="91"/>
      <c r="F4" s="91"/>
      <c r="G4" s="91"/>
    </row>
    <row r="5" spans="2:7" ht="15.75" thickBot="1" x14ac:dyDescent="0.3">
      <c r="B5" s="97" t="s">
        <v>8</v>
      </c>
      <c r="C5" s="95" t="s">
        <v>84</v>
      </c>
      <c r="D5" s="96"/>
      <c r="E5" s="99" t="s">
        <v>10</v>
      </c>
      <c r="F5" s="101" t="s">
        <v>9</v>
      </c>
      <c r="G5" s="97" t="s">
        <v>81</v>
      </c>
    </row>
    <row r="6" spans="2:7" ht="29.25" thickBot="1" x14ac:dyDescent="0.3">
      <c r="B6" s="98"/>
      <c r="C6" s="26" t="s">
        <v>85</v>
      </c>
      <c r="D6" s="27" t="s">
        <v>83</v>
      </c>
      <c r="E6" s="100"/>
      <c r="F6" s="102"/>
      <c r="G6" s="98"/>
    </row>
    <row r="7" spans="2:7" ht="15.75" customHeight="1" x14ac:dyDescent="0.25">
      <c r="B7" s="88">
        <v>11038</v>
      </c>
      <c r="C7" s="41">
        <v>4</v>
      </c>
      <c r="D7" s="42" t="s">
        <v>21</v>
      </c>
      <c r="E7" s="43" t="s">
        <v>1</v>
      </c>
      <c r="F7" s="19" t="s">
        <v>86</v>
      </c>
      <c r="G7" s="20"/>
    </row>
    <row r="8" spans="2:7" ht="15" customHeight="1" x14ac:dyDescent="0.25">
      <c r="B8" s="89"/>
      <c r="C8" s="29">
        <v>160</v>
      </c>
      <c r="D8" s="30" t="s">
        <v>22</v>
      </c>
      <c r="E8" s="22" t="s">
        <v>6</v>
      </c>
      <c r="F8" s="18" t="s">
        <v>87</v>
      </c>
      <c r="G8" s="21"/>
    </row>
    <row r="9" spans="2:7" x14ac:dyDescent="0.25">
      <c r="B9" s="89"/>
      <c r="C9" s="28">
        <v>161</v>
      </c>
      <c r="D9" s="60" t="s">
        <v>25</v>
      </c>
      <c r="E9" s="61" t="s">
        <v>2</v>
      </c>
      <c r="F9" s="18" t="s">
        <v>87</v>
      </c>
      <c r="G9" s="21"/>
    </row>
    <row r="10" spans="2:7" x14ac:dyDescent="0.25">
      <c r="B10" s="89"/>
      <c r="C10" s="28">
        <v>162</v>
      </c>
      <c r="D10" s="62" t="s">
        <v>48</v>
      </c>
      <c r="E10" s="63" t="s">
        <v>46</v>
      </c>
      <c r="F10" s="18" t="s">
        <v>87</v>
      </c>
      <c r="G10" s="21"/>
    </row>
    <row r="11" spans="2:7" x14ac:dyDescent="0.25">
      <c r="B11" s="89"/>
      <c r="C11" s="28">
        <v>163</v>
      </c>
      <c r="D11" s="62" t="s">
        <v>49</v>
      </c>
      <c r="E11" s="63" t="s">
        <v>47</v>
      </c>
      <c r="F11" s="18" t="s">
        <v>87</v>
      </c>
      <c r="G11" s="24"/>
    </row>
    <row r="12" spans="2:7" x14ac:dyDescent="0.25">
      <c r="B12" s="89"/>
      <c r="C12" s="29">
        <v>171</v>
      </c>
      <c r="D12" s="60" t="s">
        <v>24</v>
      </c>
      <c r="E12" s="61" t="s">
        <v>23</v>
      </c>
      <c r="F12" s="18" t="s">
        <v>87</v>
      </c>
      <c r="G12" s="23"/>
    </row>
    <row r="13" spans="2:7" ht="16.5" customHeight="1" x14ac:dyDescent="0.25">
      <c r="B13" s="89"/>
      <c r="C13" s="28">
        <v>183</v>
      </c>
      <c r="D13" s="60" t="s">
        <v>27</v>
      </c>
      <c r="E13" s="61" t="s">
        <v>0</v>
      </c>
      <c r="F13" s="18" t="s">
        <v>88</v>
      </c>
      <c r="G13" s="23"/>
    </row>
    <row r="14" spans="2:7" ht="16.5" customHeight="1" x14ac:dyDescent="0.25">
      <c r="B14" s="89"/>
      <c r="C14" s="28">
        <v>158</v>
      </c>
      <c r="D14" s="62" t="s">
        <v>43</v>
      </c>
      <c r="E14" s="63" t="s">
        <v>42</v>
      </c>
      <c r="F14" s="18" t="s">
        <v>89</v>
      </c>
      <c r="G14" s="21"/>
    </row>
    <row r="15" spans="2:7" x14ac:dyDescent="0.25">
      <c r="B15" s="89"/>
      <c r="C15" s="28">
        <v>3</v>
      </c>
      <c r="D15" s="64" t="s">
        <v>31</v>
      </c>
      <c r="E15" s="65" t="s">
        <v>30</v>
      </c>
      <c r="F15" s="18" t="s">
        <v>90</v>
      </c>
      <c r="G15" s="21"/>
    </row>
    <row r="16" spans="2:7" x14ac:dyDescent="0.25">
      <c r="B16" s="89"/>
      <c r="C16" s="28">
        <v>173</v>
      </c>
      <c r="D16" s="30" t="s">
        <v>29</v>
      </c>
      <c r="E16" s="22" t="s">
        <v>28</v>
      </c>
      <c r="F16" s="18" t="s">
        <v>90</v>
      </c>
      <c r="G16" s="23"/>
    </row>
    <row r="17" spans="2:7" x14ac:dyDescent="0.25">
      <c r="B17" s="89"/>
      <c r="C17" s="28">
        <v>107</v>
      </c>
      <c r="D17" s="60" t="s">
        <v>32</v>
      </c>
      <c r="E17" s="61" t="s">
        <v>4</v>
      </c>
      <c r="F17" s="18" t="s">
        <v>91</v>
      </c>
      <c r="G17" s="21"/>
    </row>
    <row r="18" spans="2:7" x14ac:dyDescent="0.25">
      <c r="B18" s="89"/>
      <c r="C18" s="28">
        <v>2</v>
      </c>
      <c r="D18" s="64" t="s">
        <v>78</v>
      </c>
      <c r="E18" s="65" t="s">
        <v>77</v>
      </c>
      <c r="F18" s="18" t="s">
        <v>92</v>
      </c>
      <c r="G18" s="21"/>
    </row>
    <row r="19" spans="2:7" x14ac:dyDescent="0.25">
      <c r="B19" s="89"/>
      <c r="C19" s="28">
        <v>143</v>
      </c>
      <c r="D19" s="62" t="s">
        <v>111</v>
      </c>
      <c r="E19" s="63" t="s">
        <v>20</v>
      </c>
      <c r="F19" s="18" t="s">
        <v>92</v>
      </c>
      <c r="G19" s="21"/>
    </row>
    <row r="20" spans="2:7" x14ac:dyDescent="0.25">
      <c r="B20" s="89"/>
      <c r="C20" s="28">
        <v>159</v>
      </c>
      <c r="D20" s="62" t="s">
        <v>45</v>
      </c>
      <c r="E20" s="63" t="s">
        <v>44</v>
      </c>
      <c r="F20" s="18" t="s">
        <v>92</v>
      </c>
      <c r="G20" s="21"/>
    </row>
    <row r="21" spans="2:7" x14ac:dyDescent="0.25">
      <c r="B21" s="89"/>
      <c r="C21" s="28">
        <v>165</v>
      </c>
      <c r="D21" s="62" t="s">
        <v>51</v>
      </c>
      <c r="E21" s="63" t="s">
        <v>50</v>
      </c>
      <c r="F21" s="18" t="s">
        <v>92</v>
      </c>
      <c r="G21" s="23"/>
    </row>
    <row r="22" spans="2:7" x14ac:dyDescent="0.25">
      <c r="B22" s="89"/>
      <c r="C22" s="28">
        <v>166</v>
      </c>
      <c r="D22" s="62" t="s">
        <v>53</v>
      </c>
      <c r="E22" s="63" t="s">
        <v>52</v>
      </c>
      <c r="F22" s="18" t="s">
        <v>92</v>
      </c>
      <c r="G22" s="23"/>
    </row>
    <row r="23" spans="2:7" x14ac:dyDescent="0.25">
      <c r="B23" s="89"/>
      <c r="C23" s="28">
        <v>167</v>
      </c>
      <c r="D23" s="62" t="s">
        <v>55</v>
      </c>
      <c r="E23" s="63" t="s">
        <v>54</v>
      </c>
      <c r="F23" s="18" t="s">
        <v>92</v>
      </c>
      <c r="G23" s="23"/>
    </row>
    <row r="24" spans="2:7" x14ac:dyDescent="0.25">
      <c r="B24" s="89"/>
      <c r="C24" s="28">
        <v>168</v>
      </c>
      <c r="D24" s="62" t="s">
        <v>57</v>
      </c>
      <c r="E24" s="63" t="s">
        <v>56</v>
      </c>
      <c r="F24" s="18" t="s">
        <v>92</v>
      </c>
      <c r="G24" s="23"/>
    </row>
    <row r="25" spans="2:7" x14ac:dyDescent="0.25">
      <c r="B25" s="89"/>
      <c r="C25" s="28">
        <v>169</v>
      </c>
      <c r="D25" s="62" t="s">
        <v>59</v>
      </c>
      <c r="E25" s="63" t="s">
        <v>58</v>
      </c>
      <c r="F25" s="18" t="s">
        <v>92</v>
      </c>
      <c r="G25" s="23"/>
    </row>
    <row r="26" spans="2:7" ht="14.25" customHeight="1" x14ac:dyDescent="0.25">
      <c r="B26" s="89"/>
      <c r="C26" s="28">
        <v>170</v>
      </c>
      <c r="D26" s="30" t="s">
        <v>36</v>
      </c>
      <c r="E26" s="22" t="s">
        <v>34</v>
      </c>
      <c r="F26" s="18" t="s">
        <v>92</v>
      </c>
      <c r="G26" s="23"/>
    </row>
    <row r="27" spans="2:7" x14ac:dyDescent="0.25">
      <c r="B27" s="89"/>
      <c r="C27" s="28">
        <v>172</v>
      </c>
      <c r="D27" s="62" t="s">
        <v>61</v>
      </c>
      <c r="E27" s="63" t="s">
        <v>60</v>
      </c>
      <c r="F27" s="18" t="s">
        <v>92</v>
      </c>
      <c r="G27" s="23"/>
    </row>
    <row r="28" spans="2:7" x14ac:dyDescent="0.25">
      <c r="B28" s="89"/>
      <c r="C28" s="28">
        <v>174</v>
      </c>
      <c r="D28" s="30" t="s">
        <v>35</v>
      </c>
      <c r="E28" s="22" t="s">
        <v>33</v>
      </c>
      <c r="F28" s="18" t="s">
        <v>92</v>
      </c>
      <c r="G28" s="23"/>
    </row>
    <row r="29" spans="2:7" x14ac:dyDescent="0.25">
      <c r="B29" s="89"/>
      <c r="C29" s="28">
        <v>174</v>
      </c>
      <c r="D29" s="60" t="s">
        <v>80</v>
      </c>
      <c r="E29" s="61" t="s">
        <v>79</v>
      </c>
      <c r="F29" s="18" t="s">
        <v>92</v>
      </c>
      <c r="G29" s="23"/>
    </row>
    <row r="30" spans="2:7" x14ac:dyDescent="0.25">
      <c r="B30" s="89"/>
      <c r="C30" s="28">
        <v>174</v>
      </c>
      <c r="D30" s="64" t="s">
        <v>37</v>
      </c>
      <c r="E30" s="65" t="s">
        <v>5</v>
      </c>
      <c r="F30" s="18" t="s">
        <v>92</v>
      </c>
      <c r="G30" s="23"/>
    </row>
    <row r="31" spans="2:7" x14ac:dyDescent="0.25">
      <c r="B31" s="89"/>
      <c r="C31" s="28">
        <v>175</v>
      </c>
      <c r="D31" s="62" t="s">
        <v>63</v>
      </c>
      <c r="E31" s="63" t="s">
        <v>62</v>
      </c>
      <c r="F31" s="18" t="s">
        <v>92</v>
      </c>
      <c r="G31" s="23"/>
    </row>
    <row r="32" spans="2:7" x14ac:dyDescent="0.25">
      <c r="B32" s="89"/>
      <c r="C32" s="28">
        <v>176</v>
      </c>
      <c r="D32" s="62" t="s">
        <v>95</v>
      </c>
      <c r="E32" s="63" t="s">
        <v>64</v>
      </c>
      <c r="F32" s="18" t="s">
        <v>92</v>
      </c>
      <c r="G32" s="23"/>
    </row>
    <row r="33" spans="2:7" x14ac:dyDescent="0.25">
      <c r="B33" s="89"/>
      <c r="C33" s="28">
        <v>177</v>
      </c>
      <c r="D33" s="62" t="s">
        <v>66</v>
      </c>
      <c r="E33" s="63" t="s">
        <v>65</v>
      </c>
      <c r="F33" s="18" t="s">
        <v>92</v>
      </c>
      <c r="G33" s="23"/>
    </row>
    <row r="34" spans="2:7" x14ac:dyDescent="0.25">
      <c r="B34" s="89"/>
      <c r="C34" s="28">
        <v>178</v>
      </c>
      <c r="D34" s="60" t="s">
        <v>68</v>
      </c>
      <c r="E34" s="61" t="s">
        <v>67</v>
      </c>
      <c r="F34" s="18" t="s">
        <v>92</v>
      </c>
      <c r="G34" s="23"/>
    </row>
    <row r="35" spans="2:7" x14ac:dyDescent="0.25">
      <c r="B35" s="89"/>
      <c r="C35" s="28">
        <v>179</v>
      </c>
      <c r="D35" s="60" t="s">
        <v>70</v>
      </c>
      <c r="E35" s="61" t="s">
        <v>69</v>
      </c>
      <c r="F35" s="18" t="s">
        <v>92</v>
      </c>
      <c r="G35" s="23"/>
    </row>
    <row r="36" spans="2:7" x14ac:dyDescent="0.25">
      <c r="B36" s="89"/>
      <c r="C36" s="28">
        <v>180</v>
      </c>
      <c r="D36" s="60" t="s">
        <v>72</v>
      </c>
      <c r="E36" s="61" t="s">
        <v>71</v>
      </c>
      <c r="F36" s="18" t="s">
        <v>92</v>
      </c>
      <c r="G36" s="23"/>
    </row>
    <row r="37" spans="2:7" x14ac:dyDescent="0.25">
      <c r="B37" s="89"/>
      <c r="C37" s="28">
        <v>174</v>
      </c>
      <c r="D37" s="62" t="s">
        <v>98</v>
      </c>
      <c r="E37" s="22" t="s">
        <v>17</v>
      </c>
      <c r="F37" s="18" t="s">
        <v>97</v>
      </c>
      <c r="G37" s="23"/>
    </row>
    <row r="38" spans="2:7" ht="15" customHeight="1" x14ac:dyDescent="0.25">
      <c r="B38" s="89"/>
      <c r="C38" s="28">
        <v>6</v>
      </c>
      <c r="D38" s="30" t="s">
        <v>26</v>
      </c>
      <c r="E38" s="22" t="s">
        <v>7</v>
      </c>
      <c r="F38" s="18" t="s">
        <v>93</v>
      </c>
      <c r="G38" s="23"/>
    </row>
    <row r="39" spans="2:7" ht="15.75" thickBot="1" x14ac:dyDescent="0.3">
      <c r="B39" s="89"/>
      <c r="C39" s="28">
        <v>142</v>
      </c>
      <c r="D39" s="62" t="s">
        <v>39</v>
      </c>
      <c r="E39" s="63" t="s">
        <v>38</v>
      </c>
      <c r="F39" s="18" t="s">
        <v>94</v>
      </c>
      <c r="G39" s="21"/>
    </row>
    <row r="40" spans="2:7" ht="15.75" thickBot="1" x14ac:dyDescent="0.3">
      <c r="B40" s="44"/>
      <c r="C40" s="45"/>
      <c r="D40" s="45"/>
      <c r="E40" s="45"/>
      <c r="F40" s="70" t="s">
        <v>19</v>
      </c>
      <c r="G40" s="69">
        <f>SUM(G7:G39)</f>
        <v>0</v>
      </c>
    </row>
    <row r="41" spans="2:7" ht="15.75" thickBot="1" x14ac:dyDescent="0.3">
      <c r="B41" s="38">
        <v>5004</v>
      </c>
      <c r="C41" s="39">
        <v>1</v>
      </c>
      <c r="D41" s="31" t="s">
        <v>96</v>
      </c>
      <c r="E41" s="35" t="s">
        <v>18</v>
      </c>
      <c r="F41" s="36" t="s">
        <v>90</v>
      </c>
      <c r="G41" s="37"/>
    </row>
    <row r="42" spans="2:7" ht="15.75" thickBot="1" x14ac:dyDescent="0.3">
      <c r="B42" s="44"/>
      <c r="C42" s="45"/>
      <c r="D42" s="45"/>
      <c r="E42" s="45"/>
      <c r="F42" s="77" t="s">
        <v>12</v>
      </c>
      <c r="G42" s="69">
        <f>SUM(G41)</f>
        <v>0</v>
      </c>
    </row>
    <row r="43" spans="2:7" x14ac:dyDescent="0.25">
      <c r="B43" s="75">
        <v>4975</v>
      </c>
      <c r="C43" s="79">
        <v>180</v>
      </c>
      <c r="D43" s="85" t="s">
        <v>74</v>
      </c>
      <c r="E43" s="82" t="s">
        <v>73</v>
      </c>
      <c r="F43" s="19" t="s">
        <v>92</v>
      </c>
      <c r="G43" s="33"/>
    </row>
    <row r="44" spans="2:7" x14ac:dyDescent="0.25">
      <c r="B44" s="74"/>
      <c r="C44" s="80">
        <v>181</v>
      </c>
      <c r="D44" s="86" t="s">
        <v>76</v>
      </c>
      <c r="E44" s="83" t="s">
        <v>75</v>
      </c>
      <c r="F44" s="18" t="s">
        <v>92</v>
      </c>
      <c r="G44" s="73"/>
    </row>
    <row r="45" spans="2:7" ht="15.75" thickBot="1" x14ac:dyDescent="0.3">
      <c r="B45" s="76"/>
      <c r="C45" s="81">
        <v>144</v>
      </c>
      <c r="D45" s="87" t="s">
        <v>41</v>
      </c>
      <c r="E45" s="84" t="s">
        <v>40</v>
      </c>
      <c r="F45" s="25" t="s">
        <v>94</v>
      </c>
      <c r="G45" s="34"/>
    </row>
    <row r="46" spans="2:7" ht="15.75" thickBot="1" x14ac:dyDescent="0.3">
      <c r="B46" s="44"/>
      <c r="C46" s="45"/>
      <c r="D46" s="45"/>
      <c r="E46" s="45"/>
      <c r="F46" s="78" t="s">
        <v>13</v>
      </c>
      <c r="G46" s="69">
        <f>SUM(G43:G45)</f>
        <v>0</v>
      </c>
    </row>
    <row r="47" spans="2:7" ht="15.75" thickBot="1" x14ac:dyDescent="0.3">
      <c r="B47" s="40">
        <v>5852</v>
      </c>
      <c r="C47" s="32">
        <v>174</v>
      </c>
      <c r="D47" s="31" t="s">
        <v>35</v>
      </c>
      <c r="E47" s="35" t="s">
        <v>11</v>
      </c>
      <c r="F47" s="36" t="s">
        <v>92</v>
      </c>
      <c r="G47" s="37"/>
    </row>
    <row r="48" spans="2:7" ht="15.75" thickBot="1" x14ac:dyDescent="0.3">
      <c r="B48" s="46"/>
      <c r="C48" s="47"/>
      <c r="D48" s="47"/>
      <c r="E48" s="47"/>
      <c r="F48" s="70" t="s">
        <v>14</v>
      </c>
      <c r="G48" s="71">
        <f>SUM(G47)</f>
        <v>0</v>
      </c>
    </row>
    <row r="49" spans="2:7" ht="15.75" thickBot="1" x14ac:dyDescent="0.3">
      <c r="B49" s="48"/>
      <c r="C49" s="49"/>
      <c r="D49" s="49"/>
      <c r="E49" s="49"/>
      <c r="F49" s="49"/>
      <c r="G49" s="50"/>
    </row>
    <row r="50" spans="2:7" ht="15.75" thickBot="1" x14ac:dyDescent="0.3">
      <c r="B50" s="16"/>
      <c r="C50" s="14"/>
      <c r="D50" s="14"/>
      <c r="E50" s="14"/>
      <c r="F50" s="70" t="s">
        <v>3</v>
      </c>
      <c r="G50" s="72">
        <f>G40+G42+G46+G48</f>
        <v>0</v>
      </c>
    </row>
    <row r="51" spans="2:7" ht="10.5" customHeight="1" x14ac:dyDescent="0.25">
      <c r="B51" s="13"/>
      <c r="C51" s="13"/>
      <c r="D51" s="13"/>
      <c r="E51" s="4"/>
      <c r="F51" s="13"/>
      <c r="G51" s="4"/>
    </row>
    <row r="52" spans="2:7" ht="15" customHeight="1" thickBot="1" x14ac:dyDescent="0.3">
      <c r="B52" s="8"/>
      <c r="C52" s="8"/>
      <c r="D52" s="8"/>
      <c r="E52" s="8"/>
      <c r="F52" s="17"/>
      <c r="G52" s="8"/>
    </row>
    <row r="53" spans="2:7" ht="15.75" thickBot="1" x14ac:dyDescent="0.3">
      <c r="B53" s="13"/>
      <c r="C53" s="13"/>
      <c r="D53" s="13"/>
      <c r="E53" s="11" t="s">
        <v>15</v>
      </c>
      <c r="F53" s="10" t="s">
        <v>103</v>
      </c>
      <c r="G53" s="5" t="s">
        <v>109</v>
      </c>
    </row>
    <row r="54" spans="2:7" x14ac:dyDescent="0.25">
      <c r="B54" s="1"/>
      <c r="C54" s="1"/>
      <c r="D54" s="1"/>
      <c r="E54" s="66" t="s">
        <v>99</v>
      </c>
      <c r="F54" s="51" t="s">
        <v>86</v>
      </c>
      <c r="G54" s="55">
        <f t="shared" ref="G54:G63" si="0">SUMIF($F$7:$F$50,F54,$G$7:$G$50)</f>
        <v>0</v>
      </c>
    </row>
    <row r="55" spans="2:7" x14ac:dyDescent="0.25">
      <c r="B55" s="1"/>
      <c r="C55" s="1"/>
      <c r="D55" s="1"/>
      <c r="E55" s="67" t="s">
        <v>100</v>
      </c>
      <c r="F55" s="52" t="s">
        <v>87</v>
      </c>
      <c r="G55" s="54">
        <f t="shared" si="0"/>
        <v>0</v>
      </c>
    </row>
    <row r="56" spans="2:7" x14ac:dyDescent="0.25">
      <c r="E56" s="67" t="s">
        <v>101</v>
      </c>
      <c r="F56" s="53" t="s">
        <v>93</v>
      </c>
      <c r="G56" s="54">
        <f t="shared" si="0"/>
        <v>0</v>
      </c>
    </row>
    <row r="57" spans="2:7" x14ac:dyDescent="0.25">
      <c r="E57" s="67" t="s">
        <v>102</v>
      </c>
      <c r="F57" s="52" t="s">
        <v>88</v>
      </c>
      <c r="G57" s="54">
        <f t="shared" si="0"/>
        <v>0</v>
      </c>
    </row>
    <row r="58" spans="2:7" x14ac:dyDescent="0.25">
      <c r="E58" s="67" t="s">
        <v>104</v>
      </c>
      <c r="F58" s="52" t="s">
        <v>89</v>
      </c>
      <c r="G58" s="54">
        <f t="shared" si="0"/>
        <v>0</v>
      </c>
    </row>
    <row r="59" spans="2:7" x14ac:dyDescent="0.25">
      <c r="E59" s="67" t="s">
        <v>105</v>
      </c>
      <c r="F59" s="52" t="s">
        <v>90</v>
      </c>
      <c r="G59" s="54">
        <f t="shared" si="0"/>
        <v>0</v>
      </c>
    </row>
    <row r="60" spans="2:7" x14ac:dyDescent="0.25">
      <c r="E60" s="67" t="s">
        <v>106</v>
      </c>
      <c r="F60" s="52" t="s">
        <v>91</v>
      </c>
      <c r="G60" s="54">
        <f t="shared" si="0"/>
        <v>0</v>
      </c>
    </row>
    <row r="61" spans="2:7" x14ac:dyDescent="0.25">
      <c r="E61" s="67" t="s">
        <v>107</v>
      </c>
      <c r="F61" s="52" t="s">
        <v>92</v>
      </c>
      <c r="G61" s="54">
        <f t="shared" si="0"/>
        <v>0</v>
      </c>
    </row>
    <row r="62" spans="2:7" x14ac:dyDescent="0.25">
      <c r="E62" s="67" t="s">
        <v>108</v>
      </c>
      <c r="F62" s="52" t="s">
        <v>94</v>
      </c>
      <c r="G62" s="54">
        <f t="shared" si="0"/>
        <v>0</v>
      </c>
    </row>
    <row r="63" spans="2:7" ht="15.75" thickBot="1" x14ac:dyDescent="0.3">
      <c r="E63" s="68" t="s">
        <v>17</v>
      </c>
      <c r="F63" s="15" t="s">
        <v>97</v>
      </c>
      <c r="G63" s="56">
        <f t="shared" si="0"/>
        <v>0</v>
      </c>
    </row>
    <row r="64" spans="2:7" ht="15.75" thickBot="1" x14ac:dyDescent="0.3">
      <c r="E64" s="12"/>
      <c r="F64" s="12" t="s">
        <v>16</v>
      </c>
      <c r="G64" s="7">
        <f>SUM(G54:G63)</f>
        <v>0</v>
      </c>
    </row>
    <row r="66" spans="1:7" x14ac:dyDescent="0.25">
      <c r="A66" s="2"/>
      <c r="B66" s="1"/>
      <c r="C66" s="1"/>
      <c r="D66" s="1"/>
      <c r="E66" s="4"/>
      <c r="F66" s="13"/>
      <c r="G66" s="9"/>
    </row>
  </sheetData>
  <sheetProtection formatCells="0" formatColumns="0" formatRows="0" insertColumns="0" insertRows="0" deleteColumns="0" deleteRows="0"/>
  <sortState ref="E56:G65">
    <sortCondition ref="F56:F65"/>
  </sortState>
  <mergeCells count="8">
    <mergeCell ref="B7:B39"/>
    <mergeCell ref="B4:G4"/>
    <mergeCell ref="B3:G3"/>
    <mergeCell ref="C5:D5"/>
    <mergeCell ref="B5:B6"/>
    <mergeCell ref="E5:E6"/>
    <mergeCell ref="F5:F6"/>
    <mergeCell ref="G5:G6"/>
  </mergeCells>
  <phoneticPr fontId="1" type="noConversion"/>
  <pageMargins left="0.55118110236220474" right="0.31496062992125984" top="0.59055118110236227" bottom="0.23622047244094491" header="0.31496062992125984" footer="0.31496062992125984"/>
  <pageSetup paperSize="9" scale="49" orientation="landscape" r:id="rId1"/>
  <headerFooter>
    <oddFooter xml:space="preserve">&amp;RCoordenadoria de Programação Orçamentária - CPROR
Pró-Reitoria de Planejamento - PROPLAN
Relatório emitido em &amp;D - &amp;T </oddFooter>
  </headerFooter>
  <ignoredErrors>
    <ignoredError sqref="G54:G64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Custeio 2016</vt:lpstr>
      <vt:lpstr>'Custeio 2016'!Area_de_impressao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Álvaro Nunes</dc:creator>
  <cp:lastModifiedBy>Gerson Volney Lagemann</cp:lastModifiedBy>
  <cp:lastPrinted>2013-11-07T16:06:35Z</cp:lastPrinted>
  <dcterms:created xsi:type="dcterms:W3CDTF">2011-08-04T12:53:56Z</dcterms:created>
  <dcterms:modified xsi:type="dcterms:W3CDTF">2015-10-14T20:33:40Z</dcterms:modified>
</cp:coreProperties>
</file>